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nee.sharepoint.com/teams/Treasury-RatingAgencyRelations/Shared Documents/Rating Agency Relations/NEE/7. Fixed Income/NEE Website/2026-Q2/06 - Download Library/"/>
    </mc:Choice>
  </mc:AlternateContent>
  <xr:revisionPtr revIDLastSave="0" documentId="8_{BFCE8AD8-5920-4937-808C-4C01CC5BCAA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Florida Power &amp; Light" sheetId="1" r:id="rId1"/>
    <sheet name="Capital Holdings" sheetId="2" r:id="rId2"/>
    <sheet name="Energy Resources" sheetId="3" r:id="rId3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 iterate="1" concurrentManualCount="16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2" l="1"/>
  <c r="F37" i="2"/>
  <c r="H37" i="2"/>
  <c r="G37" i="2"/>
  <c r="G79" i="3" l="1"/>
  <c r="F79" i="3"/>
  <c r="E79" i="3"/>
  <c r="H86" i="2" l="1"/>
  <c r="G86" i="2"/>
  <c r="F86" i="2"/>
  <c r="H79" i="2"/>
  <c r="G79" i="2"/>
  <c r="F79" i="2"/>
  <c r="H73" i="2"/>
  <c r="G73" i="2"/>
  <c r="F73" i="2"/>
  <c r="H69" i="2"/>
  <c r="G69" i="2"/>
  <c r="F69" i="2"/>
  <c r="H62" i="2"/>
  <c r="H92" i="2" s="1"/>
  <c r="H94" i="2" s="1"/>
  <c r="G62" i="2"/>
  <c r="H101" i="1"/>
  <c r="G101" i="1"/>
  <c r="F101" i="1"/>
  <c r="H95" i="1"/>
  <c r="G95" i="1"/>
  <c r="F95" i="1"/>
  <c r="H88" i="1"/>
  <c r="G88" i="1"/>
  <c r="F88" i="1"/>
  <c r="H74" i="1"/>
  <c r="G74" i="1"/>
  <c r="F74" i="1"/>
  <c r="H47" i="1"/>
  <c r="G47" i="1"/>
  <c r="F47" i="1"/>
  <c r="G107" i="3"/>
  <c r="G112" i="3" s="1"/>
  <c r="F107" i="3"/>
  <c r="F112" i="3" s="1"/>
  <c r="E107" i="3"/>
  <c r="G103" i="3"/>
  <c r="F103" i="3"/>
  <c r="E103" i="3"/>
  <c r="G98" i="3"/>
  <c r="F98" i="3"/>
  <c r="E98" i="3"/>
  <c r="G94" i="3"/>
  <c r="F94" i="3"/>
  <c r="E94" i="3"/>
  <c r="G90" i="3"/>
  <c r="F90" i="3"/>
  <c r="E90" i="3"/>
  <c r="E112" i="3"/>
  <c r="H105" i="1" l="1"/>
  <c r="H107" i="1" s="1"/>
  <c r="G105" i="1"/>
  <c r="G107" i="1" s="1"/>
  <c r="F105" i="1"/>
  <c r="F107" i="1" s="1"/>
  <c r="F92" i="2"/>
  <c r="F94" i="2" s="1"/>
  <c r="G92" i="2"/>
  <c r="G94" i="2" s="1"/>
</calcChain>
</file>

<file path=xl/sharedStrings.xml><?xml version="1.0" encoding="utf-8"?>
<sst xmlns="http://schemas.openxmlformats.org/spreadsheetml/2006/main" count="726" uniqueCount="266">
  <si>
    <t xml:space="preserve">NextEra Energy Resources, LLC </t>
  </si>
  <si>
    <t>as of June 2026</t>
  </si>
  <si>
    <t>Issue Date</t>
  </si>
  <si>
    <t xml:space="preserve">Rate </t>
  </si>
  <si>
    <t>Maturity</t>
  </si>
  <si>
    <t xml:space="preserve">Total     </t>
  </si>
  <si>
    <t xml:space="preserve">Current </t>
  </si>
  <si>
    <t xml:space="preserve">Long-Term </t>
  </si>
  <si>
    <t>Renewables Debt</t>
  </si>
  <si>
    <t>VAR</t>
  </si>
  <si>
    <t>12/21/2011</t>
  </si>
  <si>
    <t>9/18/2015</t>
  </si>
  <si>
    <t>7/21/2017</t>
  </si>
  <si>
    <t>12/19/2019</t>
  </si>
  <si>
    <t>12/29/2022</t>
  </si>
  <si>
    <t>12/19/2022</t>
  </si>
  <si>
    <t>6/1/2022</t>
  </si>
  <si>
    <t>11/29/2018</t>
  </si>
  <si>
    <t>10/1/2020</t>
  </si>
  <si>
    <t>01/01/2021</t>
  </si>
  <si>
    <t>08/01/2022</t>
  </si>
  <si>
    <t>9/1/2022</t>
  </si>
  <si>
    <t>12/1/2022</t>
  </si>
  <si>
    <t>11/09/2020</t>
  </si>
  <si>
    <t>12/13/19</t>
  </si>
  <si>
    <t>3/27/2019</t>
  </si>
  <si>
    <t>12/11/2019</t>
  </si>
  <si>
    <t>3/27/19</t>
  </si>
  <si>
    <t>6/15/22</t>
  </si>
  <si>
    <t>10/1/2021</t>
  </si>
  <si>
    <t>12/1/2021</t>
  </si>
  <si>
    <t>6/1/22</t>
  </si>
  <si>
    <t>Total Renewables Debt</t>
  </si>
  <si>
    <t>Lone Star Transmission</t>
  </si>
  <si>
    <t>Lone Star - Senior Notes</t>
  </si>
  <si>
    <t>Total Lone Star Transmission</t>
  </si>
  <si>
    <t>Horizon West Transmission</t>
  </si>
  <si>
    <t>GridLiance  Transmission</t>
  </si>
  <si>
    <t>GridLiance West LLC- Revolving Credit Facility</t>
  </si>
  <si>
    <t>Total GridLiance</t>
  </si>
  <si>
    <t>NEE Trans New York</t>
  </si>
  <si>
    <t>Total NEE Trans New York</t>
  </si>
  <si>
    <t>NEET MidAtlantic Indiana</t>
  </si>
  <si>
    <t>Total NEET MidAtlantic Indiana</t>
  </si>
  <si>
    <t>Unamortized debt expense</t>
  </si>
  <si>
    <t>Unamortized discount</t>
  </si>
  <si>
    <t>TOTAL DEBT- NEXTERA ENERGY RESOURCES</t>
  </si>
  <si>
    <t>*May not agree to the financial statements due to rounding</t>
  </si>
  <si>
    <t>*Interest rate includes effects of derivative instruments (primarily swaps and forwards).</t>
  </si>
  <si>
    <t>Florida Power &amp; Light Company</t>
  </si>
  <si>
    <t>CUSIP</t>
  </si>
  <si>
    <t>Prospectus</t>
  </si>
  <si>
    <t>First Mortgage Bonds</t>
  </si>
  <si>
    <t>341081EP8</t>
  </si>
  <si>
    <t>[LINK]</t>
  </si>
  <si>
    <t>341081ER4</t>
  </si>
  <si>
    <t>341081EQ6</t>
  </si>
  <si>
    <t>341081ES2</t>
  </si>
  <si>
    <t>341081ET0</t>
  </si>
  <si>
    <t>341081EU7</t>
  </si>
  <si>
    <t>341081EV5</t>
  </si>
  <si>
    <t>341081EX1</t>
  </si>
  <si>
    <t>341081EY9</t>
  </si>
  <si>
    <t>341081FA0</t>
  </si>
  <si>
    <t>341081FB8</t>
  </si>
  <si>
    <t>341081FC6</t>
  </si>
  <si>
    <t>341081FD4</t>
  </si>
  <si>
    <t>341081FE2</t>
  </si>
  <si>
    <t>341081FF9</t>
  </si>
  <si>
    <t>341081FG7</t>
  </si>
  <si>
    <t>341081FH5</t>
  </si>
  <si>
    <t>341081FL6</t>
  </si>
  <si>
    <t>341081FP7</t>
  </si>
  <si>
    <t>341081FQ5</t>
  </si>
  <si>
    <t>341081FR3</t>
  </si>
  <si>
    <t>341081FU6</t>
  </si>
  <si>
    <t>341081FX0</t>
  </si>
  <si>
    <t>341081GE1</t>
  </si>
  <si>
    <t>341081GG6</t>
  </si>
  <si>
    <t>341081GK7</t>
  </si>
  <si>
    <t>341081GL5</t>
  </si>
  <si>
    <t>341081GM3</t>
  </si>
  <si>
    <t>341081GN1</t>
  </si>
  <si>
    <t>341081GP6</t>
  </si>
  <si>
    <t>341081GQ4</t>
  </si>
  <si>
    <t>341081GT8</t>
  </si>
  <si>
    <t>341081GU5</t>
  </si>
  <si>
    <t>341081GV3</t>
  </si>
  <si>
    <t>341081GX9</t>
  </si>
  <si>
    <t>341081GY7</t>
  </si>
  <si>
    <t>341081GZ4</t>
  </si>
  <si>
    <t>341081HA8</t>
  </si>
  <si>
    <t>341081HB6</t>
  </si>
  <si>
    <t>341081HC4</t>
  </si>
  <si>
    <t>341081HD2</t>
  </si>
  <si>
    <t>341081HE0</t>
  </si>
  <si>
    <t>Total First Mortgage Bonds</t>
  </si>
  <si>
    <t>Tax-Exempt Bonds(1)</t>
  </si>
  <si>
    <t>Jacksonville</t>
  </si>
  <si>
    <t>469422AB5</t>
  </si>
  <si>
    <t>469422AG4</t>
  </si>
  <si>
    <t>Manatee</t>
  </si>
  <si>
    <t>561845AD0</t>
  </si>
  <si>
    <t>Putnam</t>
  </si>
  <si>
    <t>746507AW2</t>
  </si>
  <si>
    <t>469422AD1</t>
  </si>
  <si>
    <t>Martin</t>
  </si>
  <si>
    <t>573206AA7</t>
  </si>
  <si>
    <t>St. Lucie</t>
  </si>
  <si>
    <t>792070BH6</t>
  </si>
  <si>
    <t>79208EBY8</t>
  </si>
  <si>
    <t>Broward</t>
  </si>
  <si>
    <t>115034BS8</t>
  </si>
  <si>
    <t>Lee County</t>
  </si>
  <si>
    <t>52349KBP0</t>
  </si>
  <si>
    <t>52349KBQ8</t>
  </si>
  <si>
    <t>Monroe County</t>
  </si>
  <si>
    <t>610532BW2</t>
  </si>
  <si>
    <t>115034BT6</t>
  </si>
  <si>
    <t>115034BU3</t>
  </si>
  <si>
    <t>610532BX0</t>
  </si>
  <si>
    <t>Miami-Dade</t>
  </si>
  <si>
    <t>59333CAX5</t>
  </si>
  <si>
    <t>610530FT9</t>
  </si>
  <si>
    <t>Escambia County</t>
  </si>
  <si>
    <t>296163BG2</t>
  </si>
  <si>
    <t>296163BB3</t>
  </si>
  <si>
    <t>610530FS1</t>
  </si>
  <si>
    <t>610532BZ5</t>
  </si>
  <si>
    <t>Bay County</t>
  </si>
  <si>
    <t>072225AP0</t>
  </si>
  <si>
    <t>MIAMI-DADE SERIES 2024A</t>
  </si>
  <si>
    <t>59333CAY3</t>
  </si>
  <si>
    <t>MIAMI-DADE SERIES 2024B</t>
  </si>
  <si>
    <t>59333CBA4</t>
  </si>
  <si>
    <t>Total Tax-Exempt Bonds</t>
  </si>
  <si>
    <t>Other Debt</t>
  </si>
  <si>
    <t>Qualified Replacement Property Note</t>
  </si>
  <si>
    <t>341081FS1</t>
  </si>
  <si>
    <t>341081FT9</t>
  </si>
  <si>
    <t>341081FV4</t>
  </si>
  <si>
    <t>341081FY8</t>
  </si>
  <si>
    <t>341081GB7</t>
  </si>
  <si>
    <t>341081GC5</t>
  </si>
  <si>
    <t>341081GJ0</t>
  </si>
  <si>
    <t>341081GS0</t>
  </si>
  <si>
    <t>06/20/2023</t>
  </si>
  <si>
    <t>341081GW1</t>
  </si>
  <si>
    <t>341081HF7</t>
  </si>
  <si>
    <t>Total Other Debt</t>
  </si>
  <si>
    <t>Senior Notes</t>
  </si>
  <si>
    <t>402479CB3</t>
  </si>
  <si>
    <t>402479CD9</t>
  </si>
  <si>
    <t>402479CE7</t>
  </si>
  <si>
    <t>402479CF4</t>
  </si>
  <si>
    <t>Total Senior Notes</t>
  </si>
  <si>
    <t>Fixed Rate Note</t>
  </si>
  <si>
    <t>Total Fixed Rate Note</t>
  </si>
  <si>
    <t>Failed Sale Leaseback</t>
  </si>
  <si>
    <t>Total Long-Term Debt and Current Notes Payable</t>
  </si>
  <si>
    <t xml:space="preserve">Commercial Paper </t>
  </si>
  <si>
    <t xml:space="preserve">TOTAL DEBT - FLORIDA POWER &amp; LIGHT </t>
  </si>
  <si>
    <t>1) Tax-exempt bonds include pollution control, solid waste disposal and industrial development revenue bonds</t>
  </si>
  <si>
    <t xml:space="preserve">NextEra Energy Capital Holdings, Inc. (excluding Energy Resources) </t>
  </si>
  <si>
    <t>Debentures</t>
  </si>
  <si>
    <t>Debenture</t>
  </si>
  <si>
    <t>65339KAT7</t>
  </si>
  <si>
    <t>65339KBJ8</t>
  </si>
  <si>
    <t>65339KBM1</t>
  </si>
  <si>
    <t>65339KBR0</t>
  </si>
  <si>
    <t>65339KBW9</t>
  </si>
  <si>
    <t>65339K BY5</t>
  </si>
  <si>
    <t>65339K BZ2</t>
  </si>
  <si>
    <t>65339K CA6</t>
  </si>
  <si>
    <t>65339KCH1</t>
  </si>
  <si>
    <t>65339K CJ7</t>
  </si>
  <si>
    <t>65339KCM0</t>
  </si>
  <si>
    <t>65339KCN8</t>
  </si>
  <si>
    <t>65339KCP3</t>
  </si>
  <si>
    <t>Debenture, AUD</t>
  </si>
  <si>
    <t>AU3CB0268829</t>
  </si>
  <si>
    <t>65339K CT5</t>
  </si>
  <si>
    <t>65339K CU2</t>
  </si>
  <si>
    <t>65339K CV0</t>
  </si>
  <si>
    <t>65339KDA5</t>
  </si>
  <si>
    <t>65339KDG2</t>
  </si>
  <si>
    <t>65339KDJ6</t>
  </si>
  <si>
    <t>65339KDK3</t>
  </si>
  <si>
    <t>65339KDL1</t>
  </si>
  <si>
    <t>65339KDM9</t>
  </si>
  <si>
    <t>65339KDH0</t>
  </si>
  <si>
    <t>Debenture, CAD</t>
  </si>
  <si>
    <t>65339KDR8</t>
  </si>
  <si>
    <t>65339KDT4</t>
  </si>
  <si>
    <t>65339K DY3</t>
  </si>
  <si>
    <t>65339K DX5</t>
  </si>
  <si>
    <t>Total Debentures</t>
  </si>
  <si>
    <t>Subordinated Debt</t>
  </si>
  <si>
    <t>Junior Subordinated Debentures, Series L</t>
  </si>
  <si>
    <t>Private placement</t>
  </si>
  <si>
    <t>N/A</t>
  </si>
  <si>
    <t>Junior Subordinated Debentures, Series B</t>
  </si>
  <si>
    <t>302570AW6</t>
  </si>
  <si>
    <t>Junior Subordinated Debentures, Series C</t>
  </si>
  <si>
    <t>302570AX4</t>
  </si>
  <si>
    <t>Junior Subordinated Debentures, Series M</t>
  </si>
  <si>
    <t>65339KAV2</t>
  </si>
  <si>
    <t>Junior Subordinated Debentures, Series N</t>
  </si>
  <si>
    <t>65339K860</t>
  </si>
  <si>
    <t>Junior Subordinated Debentures, Series O</t>
  </si>
  <si>
    <t>65339KBK5</t>
  </si>
  <si>
    <t xml:space="preserve"> Junior Subordinated Debenture, Series P</t>
  </si>
  <si>
    <t>65339KCB4</t>
  </si>
  <si>
    <t xml:space="preserve"> Junior Subordinated Debenture, Series Q</t>
  </si>
  <si>
    <t>65339KCW8</t>
  </si>
  <si>
    <t xml:space="preserve"> Junior Subordinated Debenture, Series R</t>
  </si>
  <si>
    <t>65339KDB3</t>
  </si>
  <si>
    <t>Junior Subordinated Debentures, Series S</t>
  </si>
  <si>
    <t>65339KDE7</t>
  </si>
  <si>
    <t>Junior Subordinated Debentures, Series T</t>
  </si>
  <si>
    <t>65339KDF4</t>
  </si>
  <si>
    <t>Junior Subordinated Debentures, Series U</t>
  </si>
  <si>
    <t>65339K837</t>
  </si>
  <si>
    <t>Subordinated Notes, AUD</t>
  </si>
  <si>
    <t>AU3FN0099594</t>
  </si>
  <si>
    <t>AU3CB0322691</t>
  </si>
  <si>
    <t>Subordinated Notes, EUR</t>
  </si>
  <si>
    <t>65339KDU1</t>
  </si>
  <si>
    <t>65339KDV9</t>
  </si>
  <si>
    <t>65339K EA4</t>
  </si>
  <si>
    <t>65339K DZ0</t>
  </si>
  <si>
    <t>65339K EB2</t>
  </si>
  <si>
    <t>65339K EC0</t>
  </si>
  <si>
    <t>Junior Subordinated Debentures, Series Z</t>
  </si>
  <si>
    <t>65339K 829</t>
  </si>
  <si>
    <t>65339K EF3</t>
  </si>
  <si>
    <t>65339K EG1</t>
  </si>
  <si>
    <t>65339K EH9</t>
  </si>
  <si>
    <t>Total Subordinated Debt</t>
  </si>
  <si>
    <t>Equity Units</t>
  </si>
  <si>
    <t>Debenture Series N, 7.299% Equity Unit</t>
  </si>
  <si>
    <t>65339F663</t>
  </si>
  <si>
    <t>Debenture Series O, 7.234% Equity Unit</t>
  </si>
  <si>
    <t>65339KDD9</t>
  </si>
  <si>
    <t>Debenture Series P - 7.375% Equity Unit</t>
  </si>
  <si>
    <t>65339K ED8</t>
  </si>
  <si>
    <t>Debenture Series Q - 7.375% Equity Unit</t>
  </si>
  <si>
    <t>65339K EE6</t>
  </si>
  <si>
    <t xml:space="preserve">Total Equity Units </t>
  </si>
  <si>
    <t>Convertible Debt</t>
  </si>
  <si>
    <t xml:space="preserve">Convertible Exchangable Senior Note </t>
  </si>
  <si>
    <t>65339KCX6</t>
  </si>
  <si>
    <t xml:space="preserve">Total Convertible </t>
  </si>
  <si>
    <t>Term Loans</t>
  </si>
  <si>
    <t>Total Term Loans</t>
  </si>
  <si>
    <t>Revolving Credit Draws</t>
  </si>
  <si>
    <t>Total Revolving Credit Draws</t>
  </si>
  <si>
    <t>Fair value swaps</t>
  </si>
  <si>
    <t>Bonds Payable: Hedge Offset</t>
  </si>
  <si>
    <t>Unamortized premium/discount</t>
  </si>
  <si>
    <t>TOTAL DEBT - CAPITAL HOLDINGS, WITHOUT NEXTERA ENERGY RESOURCES</t>
  </si>
  <si>
    <t>Debenture, EUR</t>
  </si>
  <si>
    <t>Junior Subordinated Debentures, Series AA</t>
  </si>
  <si>
    <t>Junior Subordinated Debentures, Series BB</t>
  </si>
  <si>
    <t>Junior Subordinated Debentures, Series CC</t>
  </si>
  <si>
    <t>65339KCL2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</si>
</sst>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?_);_(@_)"/>
    <numFmt numFmtId="165" formatCode="_(&quot;$&quot;* #,##0_);_(&quot;$&quot;* \(#,##0\);_(&quot;$&quot;* &quot;-&quot;??_);_(@_)"/>
    <numFmt numFmtId="166" formatCode="_(* #,##0.0_);_(* \(#,##0.0\);_(* &quot;-&quot;?_);_(@_)"/>
    <numFmt numFmtId="167" formatCode="_(* #,##0_);_(* \(#,##0\);_(* &quot;-&quot;??_);_(@_)"/>
    <numFmt numFmtId="168" formatCode="0.0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color rgb="FF666666"/>
      <name val="Georgia"/>
      <family val="1"/>
    </font>
    <font>
      <sz val="10"/>
      <color rgb="FF666666"/>
      <name val="Georgia"/>
      <family val="1"/>
    </font>
    <font>
      <b/>
      <sz val="10"/>
      <color rgb="FF666666"/>
      <name val="Georgia"/>
      <family val="1"/>
    </font>
    <font>
      <u/>
      <sz val="10"/>
      <color indexed="12"/>
      <name val="Arial"/>
      <family val="2"/>
    </font>
    <font>
      <b/>
      <i/>
      <sz val="9"/>
      <color rgb="FF666666"/>
      <name val="Georgia"/>
      <family val="1"/>
    </font>
    <font>
      <u/>
      <sz val="10"/>
      <color indexed="12"/>
      <name val="Georgia"/>
      <family val="1"/>
    </font>
    <font>
      <i/>
      <sz val="10"/>
      <color rgb="FF666666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666666"/>
      </bottom>
      <diagonal/>
    </border>
    <border>
      <left/>
      <right/>
      <top style="thin">
        <color rgb="FF666666"/>
      </top>
      <bottom/>
      <diagonal/>
    </border>
    <border>
      <left/>
      <right/>
      <top style="thin">
        <color rgb="FF666666"/>
      </top>
      <bottom style="thin">
        <color rgb="FF666666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2" fillId="0" borderId="0"/>
    <xf numFmtId="0" fontId="6" fillId="0" borderId="0">
      <alignment vertical="top"/>
      <protection locked="0"/>
    </xf>
    <xf numFmtId="0" fontId="2" fillId="0" borderId="0"/>
    <xf numFmtId="43" fontId="2" fillId="0" borderId="0"/>
    <xf numFmtId="44" fontId="2" fillId="0" borderId="0"/>
    <xf numFmtId="43" fontId="1" fillId="0" borderId="0"/>
    <xf numFmtId="0" fontId="2" fillId="0" borderId="0"/>
  </cellStyleXfs>
  <cellXfs count="56">
    <xf numFmtId="0" fontId="0" fillId="0" borderId="0" xfId="0"/>
    <xf numFmtId="0" fontId="1" fillId="0" borderId="0" xfId="1"/>
    <xf numFmtId="0" fontId="3" fillId="0" borderId="0" xfId="2" applyFont="1" applyAlignment="1">
      <alignment horizontal="left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vertical="center"/>
    </xf>
    <xf numFmtId="0" fontId="4" fillId="0" borderId="0" xfId="3" applyFont="1"/>
    <xf numFmtId="0" fontId="5" fillId="0" borderId="1" xfId="2" applyFont="1" applyBorder="1" applyAlignment="1">
      <alignment horizontal="left"/>
    </xf>
    <xf numFmtId="0" fontId="5" fillId="0" borderId="1" xfId="2" applyFont="1" applyBorder="1" applyAlignment="1">
      <alignment horizontal="center" wrapText="1"/>
    </xf>
    <xf numFmtId="0" fontId="5" fillId="0" borderId="0" xfId="2" applyFont="1" applyAlignment="1">
      <alignment vertical="center"/>
    </xf>
    <xf numFmtId="14" fontId="4" fillId="0" borderId="0" xfId="2" applyNumberFormat="1" applyFont="1" applyAlignment="1">
      <alignment horizontal="center" vertical="center"/>
    </xf>
    <xf numFmtId="164" fontId="4" fillId="0" borderId="0" xfId="2" applyNumberFormat="1" applyFont="1" applyAlignment="1">
      <alignment horizontal="center" vertical="center"/>
    </xf>
    <xf numFmtId="41" fontId="4" fillId="0" borderId="0" xfId="2" applyNumberFormat="1" applyFont="1" applyAlignment="1">
      <alignment horizontal="right" vertical="center"/>
    </xf>
    <xf numFmtId="0" fontId="4" fillId="0" borderId="0" xfId="2" applyFont="1" applyAlignment="1">
      <alignment vertical="center"/>
    </xf>
    <xf numFmtId="14" fontId="4" fillId="0" borderId="0" xfId="2" applyNumberFormat="1" applyFont="1" applyAlignment="1">
      <alignment horizontal="center"/>
    </xf>
    <xf numFmtId="0" fontId="4" fillId="0" borderId="0" xfId="2" applyFont="1" applyAlignment="1">
      <alignment horizontal="center"/>
    </xf>
    <xf numFmtId="41" fontId="4" fillId="0" borderId="0" xfId="2" applyNumberFormat="1" applyFont="1" applyAlignment="1">
      <alignment horizontal="right"/>
    </xf>
    <xf numFmtId="14" fontId="4" fillId="0" borderId="0" xfId="2" applyNumberFormat="1" applyFont="1" applyAlignment="1">
      <alignment vertical="center"/>
    </xf>
    <xf numFmtId="43" fontId="1" fillId="0" borderId="0" xfId="6" applyFont="1"/>
    <xf numFmtId="2" fontId="4" fillId="0" borderId="0" xfId="2" applyNumberFormat="1" applyFont="1" applyAlignment="1">
      <alignment horizontal="center"/>
    </xf>
    <xf numFmtId="0" fontId="4" fillId="0" borderId="0" xfId="2" applyFont="1"/>
    <xf numFmtId="2" fontId="4" fillId="0" borderId="0" xfId="2" applyNumberFormat="1" applyFont="1" applyAlignment="1">
      <alignment horizontal="center" vertical="center"/>
    </xf>
    <xf numFmtId="41" fontId="5" fillId="0" borderId="2" xfId="2" applyNumberFormat="1" applyFont="1" applyBorder="1" applyAlignment="1">
      <alignment horizontal="right"/>
    </xf>
    <xf numFmtId="0" fontId="5" fillId="0" borderId="0" xfId="2" applyFont="1"/>
    <xf numFmtId="0" fontId="4" fillId="0" borderId="0" xfId="2" applyFont="1" applyAlignment="1">
      <alignment horizontal="left"/>
    </xf>
    <xf numFmtId="164" fontId="4" fillId="0" borderId="0" xfId="2" applyNumberFormat="1" applyFont="1" applyAlignment="1">
      <alignment horizontal="center"/>
    </xf>
    <xf numFmtId="0" fontId="5" fillId="0" borderId="0" xfId="2" applyFont="1" applyAlignment="1">
      <alignment horizontal="left"/>
    </xf>
    <xf numFmtId="41" fontId="5" fillId="0" borderId="0" xfId="2" applyNumberFormat="1" applyFont="1" applyAlignment="1">
      <alignment horizontal="right"/>
    </xf>
    <xf numFmtId="0" fontId="5" fillId="0" borderId="0" xfId="2" applyFont="1" applyAlignment="1">
      <alignment horizontal="left" vertical="center"/>
    </xf>
    <xf numFmtId="14" fontId="5" fillId="0" borderId="0" xfId="2" applyNumberFormat="1" applyFont="1" applyAlignment="1">
      <alignment horizontal="center" vertical="center"/>
    </xf>
    <xf numFmtId="164" fontId="5" fillId="0" borderId="0" xfId="2" applyNumberFormat="1" applyFont="1" applyAlignment="1">
      <alignment horizontal="center" vertical="center"/>
    </xf>
    <xf numFmtId="165" fontId="5" fillId="0" borderId="3" xfId="7" applyNumberFormat="1" applyFont="1" applyBorder="1" applyAlignment="1">
      <alignment horizontal="right" vertical="center"/>
    </xf>
    <xf numFmtId="0" fontId="7" fillId="0" borderId="0" xfId="2" applyFont="1" applyAlignment="1">
      <alignment horizontal="left"/>
    </xf>
    <xf numFmtId="0" fontId="4" fillId="0" borderId="0" xfId="2" applyFont="1" applyAlignment="1">
      <alignment horizontal="center" vertical="top"/>
    </xf>
    <xf numFmtId="0" fontId="4" fillId="0" borderId="0" xfId="2" applyFont="1" applyAlignment="1">
      <alignment vertical="top"/>
    </xf>
    <xf numFmtId="166" fontId="4" fillId="0" borderId="0" xfId="2" applyNumberFormat="1" applyFont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0" fontId="8" fillId="0" borderId="0" xfId="4" applyFont="1" applyAlignment="1" applyProtection="1">
      <alignment horizontal="center"/>
    </xf>
    <xf numFmtId="41" fontId="4" fillId="0" borderId="0" xfId="2" applyNumberFormat="1" applyFont="1" applyAlignment="1">
      <alignment horizontal="center"/>
    </xf>
    <xf numFmtId="14" fontId="5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165" fontId="5" fillId="0" borderId="3" xfId="7" applyNumberFormat="1" applyFont="1" applyBorder="1" applyAlignment="1">
      <alignment horizontal="right"/>
    </xf>
    <xf numFmtId="39" fontId="4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167" fontId="4" fillId="0" borderId="0" xfId="8" applyNumberFormat="1" applyFont="1" applyAlignment="1">
      <alignment horizontal="right"/>
    </xf>
    <xf numFmtId="168" fontId="5" fillId="0" borderId="0" xfId="2" applyNumberFormat="1" applyFont="1" applyAlignment="1">
      <alignment horizontal="center"/>
    </xf>
    <xf numFmtId="0" fontId="9" fillId="0" borderId="0" xfId="2" applyFont="1"/>
    <xf numFmtId="0" fontId="1" fillId="0" borderId="0" xfId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/>
    <xf numFmtId="0" fontId="5" fillId="0" borderId="1" xfId="2" applyFont="1" applyBorder="1" applyAlignment="1">
      <alignment horizontal="center"/>
    </xf>
    <xf numFmtId="43" fontId="4" fillId="0" borderId="0" xfId="1" applyNumberFormat="1" applyFont="1"/>
    <xf numFmtId="41" fontId="4" fillId="0" borderId="0" xfId="1" applyNumberFormat="1" applyFont="1"/>
    <xf numFmtId="42" fontId="4" fillId="0" borderId="0" xfId="1" applyNumberFormat="1" applyFont="1"/>
    <xf numFmtId="0" fontId="6" fillId="0" borderId="0" xfId="4" applyAlignment="1" applyProtection="1">
      <alignment horizontal="center"/>
    </xf>
    <xf numFmtId="0" fontId="6" fillId="0" borderId="0" xfId="4" applyAlignment="1">
      <alignment horizontal="center" vertical="top"/>
      <protection locked="0"/>
    </xf>
  </cellXfs>
  <cellStyles count="10">
    <cellStyle name="_x0010_“+ˆÉ•?pý¤ 3 2" xfId="2" xr:uid="{00000000-0005-0000-0000-000002000000}"/>
    <cellStyle name="Comma 2" xfId="6" xr:uid="{00000000-0005-0000-0000-000006000000}"/>
    <cellStyle name="Comma 26 2" xfId="8" xr:uid="{00000000-0005-0000-0000-000008000000}"/>
    <cellStyle name="Currency 3 2" xfId="7" xr:uid="{00000000-0005-0000-0000-000007000000}"/>
    <cellStyle name="Hyperlink" xfId="4" builtinId="8"/>
    <cellStyle name="Normal" xfId="0" builtinId="0"/>
    <cellStyle name="Normal - Style1 10" xfId="9" xr:uid="{00000000-0005-0000-0000-000009000000}"/>
    <cellStyle name="Normal 2 11" xfId="3" xr:uid="{00000000-0005-0000-0000-000003000000}"/>
    <cellStyle name="Normal 2 2 2 2" xfId="5" xr:uid="{00000000-0005-0000-0000-000005000000}"/>
    <cellStyle name="Normal 64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nvestor.nexteraenergy.com/~/media/Files/N/NEE-IR/fixed-income-investors/download-library/fpl-prospectus/341081FT9.pdf" TargetMode="External"/><Relationship Id="rId18" Type="http://schemas.openxmlformats.org/officeDocument/2006/relationships/hyperlink" Target="https://www.investor.nexteraenergy.com/~/media/Files/N/NEE-IR/fixed-income-investors/download-library/fpl-prospectus/$45%20MM%20Development%20Authority%20of%20Monroe%20County%20Georgia%20Rev%20Bonds%20due%20Oct%201%202049.pdf" TargetMode="External"/><Relationship Id="rId26" Type="http://schemas.openxmlformats.org/officeDocument/2006/relationships/hyperlink" Target="https://www.investor.nexteraenergy.com/~/media/Files/N/NEE-IR/fixed-income-investors/download-library/fpl-prospectus/115034BT6.pdf" TargetMode="External"/><Relationship Id="rId39" Type="http://schemas.openxmlformats.org/officeDocument/2006/relationships/hyperlink" Target="https://www.investor.nexteraenergy.com/~/media/Files/N/NEE-IR/fixed-income-investors/download-library/florida-power-light-company-prospectus-supplement-dated-december-2-2025.pdf" TargetMode="External"/><Relationship Id="rId21" Type="http://schemas.openxmlformats.org/officeDocument/2006/relationships/hyperlink" Target="https://www.investor.nexteraenergy.com/~/media/Files/N/NEE-IR/fixed-income-investors/download-library/fpl-prospectus/$65-mm-escambia-county-florida-first-series-2009-296163bg2.pdf" TargetMode="External"/><Relationship Id="rId34" Type="http://schemas.openxmlformats.org/officeDocument/2006/relationships/hyperlink" Target="https://www.investor.nexteraenergy.com/~/media/Files/N/NEE-IR/fixed-income-investors/download-library/fpl-prospectus/469422ad1.pdf" TargetMode="External"/><Relationship Id="rId42" Type="http://schemas.openxmlformats.org/officeDocument/2006/relationships/hyperlink" Target="https://www.investor.nexteraenergy.com/~/media/Files/N/NEE-IR/fixed-income-investors/download-library/fpl-prospectus/New_$2B_FMB_Jun%202034%20Mar%202055%20Mar%202065.pdf" TargetMode="External"/><Relationship Id="rId47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May%2028%202024%20for%202029%202034%20and%202054%20Bonds.pdf" TargetMode="External"/><Relationship Id="rId50" Type="http://schemas.openxmlformats.org/officeDocument/2006/relationships/hyperlink" Target="https://www.investor.nexteraenergy.com/~/media/Files/N/NEE-IR/fixed-income-investors/download-library/fpl-prospectus/$2-b-first-mortgage-bonds-due-may-2028-341081gn1-due-may-2030-341081gp6-due-may-2033-341081gq4.pdf" TargetMode="External"/><Relationship Id="rId55" Type="http://schemas.openxmlformats.org/officeDocument/2006/relationships/hyperlink" Target="https://www.investor.nexteraenergy.com/~/media/Files/N/NEE-IR/fixed-income-investors/download-library/fpl-prospectus/Florida%20Power%20%20Light%20Company%20Final%20Prospectus%20Supplement%20dated%20November%2016%202021.pdf" TargetMode="External"/><Relationship Id="rId63" Type="http://schemas.openxmlformats.org/officeDocument/2006/relationships/hyperlink" Target="https://www.investor.nexteraenergy.com/~/media/Files/N/NEE-IR/fixed-income-investors/download-library/fpl-prospectus/341081fg7.pdf" TargetMode="External"/><Relationship Id="rId68" Type="http://schemas.openxmlformats.org/officeDocument/2006/relationships/hyperlink" Target="https://www.investor.nexteraenergy.com/~/media/Files/N/NEE-IR/fixed-income-investors/download-library/fpl-prospectus/341081fb8.pdf" TargetMode="External"/><Relationship Id="rId76" Type="http://schemas.openxmlformats.org/officeDocument/2006/relationships/hyperlink" Target="https://www.investor.nexteraenergy.com/~/media/Files/N/NEE-IR/fixed-income-investors/download-library/fpl-prospectus/341081eq6.pdf" TargetMode="External"/><Relationship Id="rId7" Type="http://schemas.openxmlformats.org/officeDocument/2006/relationships/hyperlink" Target="https://www.investor.nexteraenergy.com/~/media/Files/N/NEE-IR/fixed-income-investors/download-library/fpl-prospectus/$444116_FRN_06-15-2072.pdf" TargetMode="External"/><Relationship Id="rId71" Type="http://schemas.openxmlformats.org/officeDocument/2006/relationships/hyperlink" Target="https://www.investor.nexteraenergy.com/~/media/Files/N/NEE-IR/fixed-income-investors/download-library/fpl-prospectus/341081ex1.pdf" TargetMode="External"/><Relationship Id="rId2" Type="http://schemas.openxmlformats.org/officeDocument/2006/relationships/hyperlink" Target="https://www.investor.nexteraenergy.com/~/media/Files/N/NEE-IR/fixed-income-investors/download-library/fpl-prospectus/$200-mm-senior-notes-4-55-series-2014a-due-october-1-2044-402479ce7.pdf" TargetMode="External"/><Relationship Id="rId16" Type="http://schemas.openxmlformats.org/officeDocument/2006/relationships/hyperlink" Target="https://www.investor.nexteraenergy.com/~/media/Files/N/NEE-IR/fixed-income-investors/download-library/fpl-prospectus/$172m_Miami-Dade%20Country_Series%202024_05-01-2054.pdf" TargetMode="External"/><Relationship Id="rId29" Type="http://schemas.openxmlformats.org/officeDocument/2006/relationships/hyperlink" Target="https://www.investor.nexteraenergy.com/~/media/Files/N/NEE-IR/fixed-income-investors/download-library/fpl-prospectus/52349kbp0.pdf" TargetMode="External"/><Relationship Id="rId11" Type="http://schemas.openxmlformats.org/officeDocument/2006/relationships/hyperlink" Target="https://www.investor.nexteraenergy.com/~/media/Files/N/NEE-IR/fixed-income-investors/download-library/fpl-prospectus/Florida%20Power%20%20Light%20Company%20Final%20QRP%20Prospectus%20Supplement%20dated%20March%2011%202020.pdf" TargetMode="External"/><Relationship Id="rId24" Type="http://schemas.openxmlformats.org/officeDocument/2006/relationships/hyperlink" Target="https://www.investor.nexteraenergy.com/~/media/Files/N/NEE-IR/fixed-income-investors/download-library/fpl-prospectus/FPL%20-%20610532BX0.pdf" TargetMode="External"/><Relationship Id="rId32" Type="http://schemas.openxmlformats.org/officeDocument/2006/relationships/hyperlink" Target="https://www.investor.nexteraenergy.com/~/media/Files/N/NEE-IR/fixed-income-investors/download-library/fpl-prospectus/792070bh6.pdf" TargetMode="External"/><Relationship Id="rId37" Type="http://schemas.openxmlformats.org/officeDocument/2006/relationships/hyperlink" Target="https://www.investor.nexteraenergy.com/~/media/Files/N/NEE-IR/fixed-income-investors/download-library/fpl-prospectus/469422ac3.pdf" TargetMode="External"/><Relationship Id="rId40" Type="http://schemas.openxmlformats.org/officeDocument/2006/relationships/hyperlink" Target="https://www.investor.nexteraenergy.com/~/media/Files/N/NEE-IR/fixed-income-investors/download-library/florida-power-light-company-prospectus-supplement-dated-december-2-2025.pdf" TargetMode="External"/><Relationship Id="rId45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May%2028%202024%20for%202029%202034%20and%202054%20Bonds.pdf" TargetMode="External"/><Relationship Id="rId53" Type="http://schemas.openxmlformats.org/officeDocument/2006/relationships/hyperlink" Target="https://www.investor.nexteraenergy.com/~/media/Files/N/NEE-IR/fixed-income-investors/download-library/fpl-prospectus/$25bn_FMB_Series%20Apr_2028_2033_2053.pdf" TargetMode="External"/><Relationship Id="rId58" Type="http://schemas.openxmlformats.org/officeDocument/2006/relationships/hyperlink" Target="https://www.investor.nexteraenergy.com/~/media/Files/N/NEE-IR/fixed-income-investors/download-library/fpl-prospectus/341081FR3.pdf" TargetMode="External"/><Relationship Id="rId66" Type="http://schemas.openxmlformats.org/officeDocument/2006/relationships/hyperlink" Target="https://www.investor.nexteraenergy.com/~/media/Files/N/NEE-IR/fixed-income-investors/download-library/fpl-prospectus/341081fd4.pdf" TargetMode="External"/><Relationship Id="rId74" Type="http://schemas.openxmlformats.org/officeDocument/2006/relationships/hyperlink" Target="https://www.investor.nexteraenergy.com/~/media/Files/N/NEE-IR/fixed-income-investors/download-library/fpl-prospectus/341081et0.pdf" TargetMode="External"/><Relationship Id="rId79" Type="http://schemas.openxmlformats.org/officeDocument/2006/relationships/hyperlink" Target="https://www.investor.nexteraenergy.com/~/media/Files/N/NEE-IR/fixed-income-investors/download-library/03%20-%20Q2%202026/FPL-Prospectus-Supplement-May-21-2026" TargetMode="External"/><Relationship Id="rId5" Type="http://schemas.openxmlformats.org/officeDocument/2006/relationships/hyperlink" Target="https://www.investor.nexteraenergy.com/~/media/Files/N/NEE-IR/fixed-income-investors/download-library/fpl-prospectus/$167105m_FRN_07-02-2074.pdf" TargetMode="External"/><Relationship Id="rId61" Type="http://schemas.openxmlformats.org/officeDocument/2006/relationships/hyperlink" Target="https://www.investor.nexteraenergy.com/~/media/Files/N/NEE-IR/fixed-income-investors/download-library/fpl-prospectus/341081fl6.pdf" TargetMode="External"/><Relationship Id="rId82" Type="http://schemas.openxmlformats.org/officeDocument/2006/relationships/hyperlink" Target="https://www.investor.nexteraenergy.com/~/media/Files/N/NEE-IR/fixed-income-investors/download-library/03%20-%20Q2%202026/FPL-Prospectus-May-26-2026.pdf" TargetMode="External"/><Relationship Id="rId10" Type="http://schemas.openxmlformats.org/officeDocument/2006/relationships/hyperlink" Target="https://www.investor.nexteraenergy.com/~/media/Files/N/NEE-IR/fixed-income-investors/download-library/fpl-prospectus/FPL%20August%2019%202020%20002.pdf" TargetMode="External"/><Relationship Id="rId19" Type="http://schemas.openxmlformats.org/officeDocument/2006/relationships/hyperlink" Target="https://www.investor.nexteraenergy.com/~/media/Files/N/NEE-IR/fixed-income-investors/download-library/Monroe-County.pdf" TargetMode="External"/><Relationship Id="rId31" Type="http://schemas.openxmlformats.org/officeDocument/2006/relationships/hyperlink" Target="https://www.investor.nexteraenergy.com/~/media/Files/N/NEE-IR/fixed-income-investors/download-library/St-Lucie-Florida-Series-2003.pdf" TargetMode="External"/><Relationship Id="rId44" Type="http://schemas.openxmlformats.org/officeDocument/2006/relationships/hyperlink" Target="https://www.investor.nexteraenergy.com/~/media/Files/N/NEE-IR/fixed-income-investors/download-library/fpl-prospectus/$350m_FMB_5_08-01-2034.pdf" TargetMode="External"/><Relationship Id="rId52" Type="http://schemas.openxmlformats.org/officeDocument/2006/relationships/hyperlink" Target="https://www.investor.nexteraenergy.com/~/media/Files/N/NEE-IR/fixed-income-investors/download-library/fpl-prospectus/$25bn_FMB_Series%20Apr_2028_2033_2053.pdf" TargetMode="External"/><Relationship Id="rId60" Type="http://schemas.openxmlformats.org/officeDocument/2006/relationships/hyperlink" Target="https://www.investor.nexteraenergy.com/~/media/Files/N/NEE-IR/fixed-income-investors/download-library/fpl-prospectus/341081FP7.pdf" TargetMode="External"/><Relationship Id="rId65" Type="http://schemas.openxmlformats.org/officeDocument/2006/relationships/hyperlink" Target="https://www.investor.nexteraenergy.com/~/media/Files/N/NEE-IR/fixed-income-investors/download-library/fpl-prospectus/341081fe2.pdf" TargetMode="External"/><Relationship Id="rId73" Type="http://schemas.openxmlformats.org/officeDocument/2006/relationships/hyperlink" Target="https://www.investor.nexteraenergy.com/~/media/Files/N/NEE-IR/fixed-income-investors/download-library/fpl-prospectus/341081eu7.pdf" TargetMode="External"/><Relationship Id="rId78" Type="http://schemas.openxmlformats.org/officeDocument/2006/relationships/hyperlink" Target="https://www.investor.nexteraenergy.com/~/media/Files/N/NEE-IR/fixed-income-investors/download-library/fpl-prospectus/341081ep8.pdf" TargetMode="External"/><Relationship Id="rId81" Type="http://schemas.openxmlformats.org/officeDocument/2006/relationships/hyperlink" Target="https://www.investor.nexteraenergy.com/~/media/Files/N/NEE-IR/fixed-income-investors/download-library/03%20-%20Q2%202026/FPL-Prospectus-May-26-2026.pdf" TargetMode="External"/><Relationship Id="rId4" Type="http://schemas.openxmlformats.org/officeDocument/2006/relationships/hyperlink" Target="https://www.investor.nexteraenergy.com/~/media/Files/N/NEE-IR/fixed-income-investors/download-library/fpl-prospectus/$125-mm-senior-notes-5-1-series-2010b-due-october-1-2040-402479cb3.pdf" TargetMode="External"/><Relationship Id="rId9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February%2025%202021.pdf" TargetMode="External"/><Relationship Id="rId14" Type="http://schemas.openxmlformats.org/officeDocument/2006/relationships/hyperlink" Target="https://www.investor.nexteraenergy.com/~/media/Files/N/NEE-IR/fixed-income-investors/download-library/fpl-prospectus/341081FS1.pdf" TargetMode="External"/><Relationship Id="rId22" Type="http://schemas.openxmlformats.org/officeDocument/2006/relationships/hyperlink" Target="https://www.investor.nexteraenergy.com/~/media/Files/N/NEE-IR/fixed-income-investors/download-library/fpl-prospectus/$42-mm-monroe-county-georgia-first-series-2002-610530ft9.pdf" TargetMode="External"/><Relationship Id="rId27" Type="http://schemas.openxmlformats.org/officeDocument/2006/relationships/hyperlink" Target="https://www.investor.nexteraenergy.com/~/media/Files/N/NEE-IR/fixed-income-investors/download-library/fpl-prospectus/610532bw2.pdf" TargetMode="External"/><Relationship Id="rId30" Type="http://schemas.openxmlformats.org/officeDocument/2006/relationships/hyperlink" Target="https://www.investor.nexteraenergy.com/~/media/Files/N/NEE-IR/fixed-income-investors/download-library/fpl-prospectus/115034bs8.pdf" TargetMode="External"/><Relationship Id="rId35" Type="http://schemas.openxmlformats.org/officeDocument/2006/relationships/hyperlink" Target="https://www.investor.nexteraenergy.com/~/media/Files/N/NEE-IR/fixed-income-investors/download-library/Manatee-Putnam-Reoffering-Supplement.pdf" TargetMode="External"/><Relationship Id="rId43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May%2028%202024%20for%202029%202034%20and%202054%20Bonds.pdf" TargetMode="External"/><Relationship Id="rId48" Type="http://schemas.openxmlformats.org/officeDocument/2006/relationships/hyperlink" Target="https://www.investor.nexteraenergy.com/~/media/Files/N/NEE-IR/fixed-income-investors/download-library/fpl-prospectus/$2-b-first-mortgage-bonds-due-may-2028-341081gn1-due-may-2030-341081gp6-due-may-2033-341081gq4.pdf" TargetMode="External"/><Relationship Id="rId56" Type="http://schemas.openxmlformats.org/officeDocument/2006/relationships/hyperlink" Target="https://www.investor.nexteraenergy.com/~/media/Files/N/NEE-IR/fixed-income-investors/download-library/fpl-prospectus/Florida%20Power%20%20Light%20Company%20315%20First%20Mortgage%20Bonds%20Prospectus%20dated%20September%2010%202019.pdf" TargetMode="External"/><Relationship Id="rId64" Type="http://schemas.openxmlformats.org/officeDocument/2006/relationships/hyperlink" Target="https://www.investor.nexteraenergy.com/~/media/Files/N/NEE-IR/fixed-income-investors/download-library/fpl-prospectus/341081ff9.pdf" TargetMode="External"/><Relationship Id="rId69" Type="http://schemas.openxmlformats.org/officeDocument/2006/relationships/hyperlink" Target="https://www.investor.nexteraenergy.com/~/media/Files/N/NEE-IR/fixed-income-investors/download-library/fpl-prospectus/341081fa0.pdf" TargetMode="External"/><Relationship Id="rId77" Type="http://schemas.openxmlformats.org/officeDocument/2006/relationships/hyperlink" Target="https://www.investor.nexteraenergy.com/~/media/Files/N/NEE-IR/fixed-income-investors/download-library/fpl-prospectus/341081er4.pdf" TargetMode="External"/><Relationship Id="rId8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February%2025%202021.pdf" TargetMode="External"/><Relationship Id="rId51" Type="http://schemas.openxmlformats.org/officeDocument/2006/relationships/hyperlink" Target="https://www.investor.nexteraenergy.com/~/media/Files/N/NEE-IR/fixed-income-investors/download-library/fpl-prospectus/$25bn_FMB_Series%20Apr_2028_2033_2053.pdf" TargetMode="External"/><Relationship Id="rId72" Type="http://schemas.openxmlformats.org/officeDocument/2006/relationships/hyperlink" Target="https://www.investor.nexteraenergy.com/~/media/Files/N/NEE-IR/fixed-income-investors/download-library/fpl-prospectus/341081ev5.pdf" TargetMode="External"/><Relationship Id="rId80" Type="http://schemas.openxmlformats.org/officeDocument/2006/relationships/hyperlink" Target="https://www.investor.nexteraenergy.com/~/media/Files/N/NEE-IR/fixed-income-investors/download-library/03%20-%20Q2%202026/FPL-Prospectus-May-26-2026.pdf" TargetMode="External"/><Relationship Id="rId3" Type="http://schemas.openxmlformats.org/officeDocument/2006/relationships/hyperlink" Target="https://www.investor.nexteraenergy.com/~/media/Files/N/NEE-IR/fixed-income-investors/download-library/fpl-prospectus/$90-mm-senior-notes-5-series-2013a-due-june-15-2043-402479cd9.pdf" TargetMode="External"/><Relationship Id="rId12" Type="http://schemas.openxmlformats.org/officeDocument/2006/relationships/hyperlink" Target="https://www.investor.nexteraenergy.com/~/media/Files/N/NEE-IR/fixed-income-investors/download-library/fpl-prospectus/FPL%20-%20341081FV4.pdf" TargetMode="External"/><Relationship Id="rId17" Type="http://schemas.openxmlformats.org/officeDocument/2006/relationships/hyperlink" Target="https://www.investor.nexteraenergy.com/~/media/Files/N/NEE-IR/fixed-income-investors/download-library/fpl-prospectus/$50-mm-bay-county-florida-series-2020-072225ap0.pdf" TargetMode="External"/><Relationship Id="rId25" Type="http://schemas.openxmlformats.org/officeDocument/2006/relationships/hyperlink" Target="https://www.investor.nexteraenergy.com/~/media/Files/N/NEE-IR/fixed-income-investors/download-library/fpl-prospectus/115034BU3.pdf" TargetMode="External"/><Relationship Id="rId33" Type="http://schemas.openxmlformats.org/officeDocument/2006/relationships/hyperlink" Target="https://www.investor.nexteraenergy.com/~/media/Files/N/NEE-IR/fixed-income-investors/download-library/fpl-prospectus/$957m_Martin%20County_Series%202022_07-01-2052.pdf" TargetMode="External"/><Relationship Id="rId38" Type="http://schemas.openxmlformats.org/officeDocument/2006/relationships/hyperlink" Target="https://www.investor.nexteraenergy.com/~/media/Files/N/NEE-IR/fixed-income-investors/download-library/fpl-prospectus/469422ab5.pdf" TargetMode="External"/><Relationship Id="rId46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May%2028%202024%20for%202029%202034%20and%202054%20Bonds.pdf" TargetMode="External"/><Relationship Id="rId59" Type="http://schemas.openxmlformats.org/officeDocument/2006/relationships/hyperlink" Target="https://www.investor.nexteraenergy.com/~/media/Files/N/NEE-IR/fixed-income-investors/download-library/fpl-prospectus/341081fq5.pdf" TargetMode="External"/><Relationship Id="rId67" Type="http://schemas.openxmlformats.org/officeDocument/2006/relationships/hyperlink" Target="https://www.investor.nexteraenergy.com/~/media/Files/N/NEE-IR/fixed-income-investors/download-library/fpl-prospectus/341081fc6.pdf" TargetMode="External"/><Relationship Id="rId20" Type="http://schemas.openxmlformats.org/officeDocument/2006/relationships/hyperlink" Target="https://www.investor.nexteraenergy.com/~/media/Files/N/NEE-IR/fixed-income-investors/download-library/$65-4-mm-escambia-county-florida-second-series-2009-296163bb3.pdf" TargetMode="External"/><Relationship Id="rId41" Type="http://schemas.openxmlformats.org/officeDocument/2006/relationships/hyperlink" Target="https://www.investor.nexteraenergy.com/~/media/Files/N/NEE-IR/fixed-income-investors/download-library/fpl-prospectus/New_$2B_FMB_Jun%202034%20Mar%202055%20Mar%202065.pdf" TargetMode="External"/><Relationship Id="rId54" Type="http://schemas.openxmlformats.org/officeDocument/2006/relationships/hyperlink" Target="https://www.investor.nexteraenergy.com/~/media/Files/N/NEE-IR/fixed-income-investors/download-library/fpl-prospectus/Florida%20Power%20%20Light%20Company%20Final%20Prospectus%20Supplement%20%20January%2012%202022%20Bonds.pdf" TargetMode="External"/><Relationship Id="rId62" Type="http://schemas.openxmlformats.org/officeDocument/2006/relationships/hyperlink" Target="https://www.investor.nexteraenergy.com/~/media/Files/N/NEE-IR/fixed-income-investors/download-library/fpl-prospectus/341081fh5.pdf" TargetMode="External"/><Relationship Id="rId70" Type="http://schemas.openxmlformats.org/officeDocument/2006/relationships/hyperlink" Target="https://www.investor.nexteraenergy.com/~/media/Files/N/NEE-IR/fixed-income-investors/download-library/fpl-prospectus/341081ey9.pdf" TargetMode="External"/><Relationship Id="rId75" Type="http://schemas.openxmlformats.org/officeDocument/2006/relationships/hyperlink" Target="https://www.investor.nexteraenergy.com/~/media/Files/N/NEE-IR/fixed-income-investors/download-library/fpl-prospectus/341081es2.pdf" TargetMode="External"/><Relationship Id="rId83" Type="http://schemas.openxmlformats.org/officeDocument/2006/relationships/customProperty" Target="../customProperty1.bin"/><Relationship Id="rId1" Type="http://schemas.openxmlformats.org/officeDocument/2006/relationships/hyperlink" Target="https://www.investor.nexteraenergy.com/~/media/Files/N/NEE-IR/fixed-income-investors/download-library/Gulf-Power-Series-2017A-Senior-Notes.pdf" TargetMode="External"/><Relationship Id="rId6" Type="http://schemas.openxmlformats.org/officeDocument/2006/relationships/hyperlink" Target="https://www.investor.nexteraenergy.com/~/media/Files/N/NEE-IR/fixed-income-investors/download-library/fpl-prospectus/$485639_FRN_06-20-2073.pdf" TargetMode="External"/><Relationship Id="rId15" Type="http://schemas.openxmlformats.org/officeDocument/2006/relationships/hyperlink" Target="https://www.investor.nexteraenergy.com/~/media/Files/N/NEE-IR/fixed-income-investors/download-library/fpl-prospectus/$172m_Miami-Dade%20Country_Series%202024_05-01-2054.pdf" TargetMode="External"/><Relationship Id="rId23" Type="http://schemas.openxmlformats.org/officeDocument/2006/relationships/hyperlink" Target="https://www.investor.nexteraenergy.com/~/media/Files/N/NEE-IR/fixed-income-investors/download-library/fpl-prospectus/Miami-Dade%20County%20Industrial%20Development%20Authority.pdf" TargetMode="External"/><Relationship Id="rId28" Type="http://schemas.openxmlformats.org/officeDocument/2006/relationships/hyperlink" Target="https://www.investor.nexteraenergy.com/~/media/Files/N/NEE-IR/fixed-income-investors/download-library/fpl-prospectus/52349kbq8.pdf" TargetMode="External"/><Relationship Id="rId36" Type="http://schemas.openxmlformats.org/officeDocument/2006/relationships/hyperlink" Target="https://www.investor.nexteraenergy.com/~/media/Files/N/NEE-IR/fixed-income-investors/download-library/Manatee-Putnam-Reoffering-Supplement.pdf" TargetMode="External"/><Relationship Id="rId49" Type="http://schemas.openxmlformats.org/officeDocument/2006/relationships/hyperlink" Target="https://www.investor.nexteraenergy.com/~/media/Files/N/NEE-IR/fixed-income-investors/download-library/fpl-prospectus/$2-b-first-mortgage-bonds-due-may-2028-341081gn1-due-may-2030-341081gp6-due-may-2033-341081gq4.pdf" TargetMode="External"/><Relationship Id="rId57" Type="http://schemas.openxmlformats.org/officeDocument/2006/relationships/hyperlink" Target="https://www.investor.nexteraenergy.com/~/media/Files/N/NEE-IR/fixed-income-investors/download-library/fpl-prospectus/FPL%20-%20341081FU6.pdf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February%206%202023.pdf" TargetMode="External"/><Relationship Id="rId18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anuary%2029%202024.pdf" TargetMode="External"/><Relationship Id="rId26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39" Type="http://schemas.openxmlformats.org/officeDocument/2006/relationships/hyperlink" Target="https://www.investor.nexteraenergy.com/~/media/Files/N/NEE-IR/fixed-income-investors/download-library/neech-prospectus/$15%20B%20638%2065339KDE7%20$1%20B%2065%2065339KDF4%20August%2015%202055.pdf" TargetMode="External"/><Relationship Id="rId21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34" Type="http://schemas.openxmlformats.org/officeDocument/2006/relationships/hyperlink" Target="https://www.investor.nexteraenergy.com/~/media/Files/N/NEE-IR/fixed-income-investors/download-library/neech-prospectus/65339K860.pdf" TargetMode="External"/><Relationship Id="rId42" Type="http://schemas.openxmlformats.org/officeDocument/2006/relationships/hyperlink" Target="https://www.investor.nexteraenergy.com/~/media/Files/N/NEE-IR/fixed-income-investors/download-library/nextera-information-memorandum-sub-notes-program-2025-150497335-16.pdf" TargetMode="External"/><Relationship Id="rId47" Type="http://schemas.openxmlformats.org/officeDocument/2006/relationships/hyperlink" Target="https://www.investor.nexteraenergy.com/~/media/Files/N/NEE-IR/fixed-income-investors/download-library/neech-prospectus/nextera-energy-capital-holdings-prospectus-supplement-february-3-2026-euro.pdf" TargetMode="External"/><Relationship Id="rId50" Type="http://schemas.openxmlformats.org/officeDocument/2006/relationships/hyperlink" Target="https://www.investor.nexteraenergy.com/~/media/Files/N/NEE-IR/fixed-income-investors/download-library/neech-prospectus/neech-final-prospectus-supplement-march-17-2026-series-z.pdf" TargetMode="External"/><Relationship Id="rId55" Type="http://schemas.openxmlformats.org/officeDocument/2006/relationships/hyperlink" Target="https://www.investor.nexteraenergy.com/~/media/Files/N/NEE-IR/fixed-income-investors/download-library/neech-prospectus/$2-b-debenture-series-m-due-september-2027-65339f713.pdf" TargetMode="External"/><Relationship Id="rId7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December%208%202021.pdf" TargetMode="External"/><Relationship Id="rId12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February%206%202023.pdf" TargetMode="External"/><Relationship Id="rId17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anuary%2029%202024.pdf" TargetMode="External"/><Relationship Id="rId25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33" Type="http://schemas.openxmlformats.org/officeDocument/2006/relationships/hyperlink" Target="https://www.investor.nexteraenergy.com/~/media/Files/N/NEE-IR/fixed-income-investors/download-library/neech-prospectus/65339KAV2.pdf" TargetMode="External"/><Relationship Id="rId38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une%205%202024.pdf" TargetMode="External"/><Relationship Id="rId46" Type="http://schemas.openxmlformats.org/officeDocument/2006/relationships/hyperlink" Target="https://www.investor.nexteraenergy.com/~/media/Files/N/NEE-IR/fixed-income-investors/download-library/neech-prospectus/nextera-energy-capital-holdings-prospectus-supplement-february-3-2026-euro.pdf" TargetMode="External"/><Relationship Id="rId59" Type="http://schemas.openxmlformats.org/officeDocument/2006/relationships/customProperty" Target="../customProperty2.bin"/><Relationship Id="rId2" Type="http://schemas.openxmlformats.org/officeDocument/2006/relationships/hyperlink" Target="https://www.investor.nexteraenergy.com/~/media/Files/N/NEE-IR/fixed-income-investors/download-library/neech-prospectus/NEECH%20-%2065339KBJ8.pdf" TargetMode="External"/><Relationship Id="rId16" Type="http://schemas.openxmlformats.org/officeDocument/2006/relationships/hyperlink" Target="https://www.investor.nexteraenergy.com/~/media/Files/N/NEE-IR/fixed-income-investors/download-library/Information-Memorandum.pdf" TargetMode="External"/><Relationship Id="rId20" Type="http://schemas.openxmlformats.org/officeDocument/2006/relationships/hyperlink" Target="https://www.investor.nexteraenergy.com/~/media/Files/N/NEE-IR/fixed-income-investors/download-library/neech-prospectus/NextEra%20Energy%20Capital%20Holdings%20Prospectus%20Supplement%20dated%20March%204%202024%20-%20Canadian%20Debentures.pdf" TargetMode="External"/><Relationship Id="rId29" Type="http://schemas.openxmlformats.org/officeDocument/2006/relationships/hyperlink" Target="https://www.investor.nexteraenergy.com/~/media/Files/N/NEE-IR/fixed-income-investors/download-library/neech-prospectus/nextera-energy-capital-holdings-prospectus-supplement-february-3-2026.pdf" TargetMode="External"/><Relationship Id="rId41" Type="http://schemas.openxmlformats.org/officeDocument/2006/relationships/hyperlink" Target="https://www.investor.nexteraenergy.com/~/media/Files/N/NEE-IR/fixed-income-investors/download-library/neech-prospectus/$850-mm-junior-subordinated-series-u-6june-2085-65339k837.pdf" TargetMode="External"/><Relationship Id="rId54" Type="http://schemas.openxmlformats.org/officeDocument/2006/relationships/hyperlink" Target="https://www.investor.nexteraenergy.com/~/media/Files/N/NEE-IR/fixed-income-investors/download-library/neech-prospectus/nee-final-prospectus-february-26-2026.pdf" TargetMode="External"/><Relationship Id="rId1" Type="http://schemas.openxmlformats.org/officeDocument/2006/relationships/hyperlink" Target="https://www.investor.nexteraenergy.com/~/media/Files/N/NEE-IR/fixed-income-investors/download-library/neech-prospectus/65339kat7.pdf" TargetMode="External"/><Relationship Id="rId6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December%208%202021.pdf" TargetMode="External"/><Relationship Id="rId11" Type="http://schemas.openxmlformats.org/officeDocument/2006/relationships/hyperlink" Target="https://www.investor.nexteraenergy.com/~/media/Files/N/NEE-IR/fixed-income-investors/download-library/neech-prospectus/$4-b-debentures-4-due-july-2027-65339kch1-due-july-2032-65339kcj7.pdf" TargetMode="External"/><Relationship Id="rId24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32" Type="http://schemas.openxmlformats.org/officeDocument/2006/relationships/hyperlink" Target="https://www.investor.nexteraenergy.com/~/media/Files/N/NEE-IR/fixed-income-investors/download-library/neech-prospectus/302570ax4.pdf" TargetMode="External"/><Relationship Id="rId37" Type="http://schemas.openxmlformats.org/officeDocument/2006/relationships/hyperlink" Target="https://www.investor.nexteraenergy.com/~/media/Files/N/NEE-IR/fixed-income-investors/download-library/neech-prospectus/$1%20B%20Junior%20Subordinated%20Debenture%20Series%20Q%20due%20Sep%201%202054.pdf" TargetMode="External"/><Relationship Id="rId40" Type="http://schemas.openxmlformats.org/officeDocument/2006/relationships/hyperlink" Target="https://www.investor.nexteraenergy.com/~/media/Files/N/NEE-IR/fixed-income-investors/download-library/neech-prospectus/$15%20B%20638%2065339KDE7%20$1%20B%2065%2065339KDF4%20August%2015%202055.pdf" TargetMode="External"/><Relationship Id="rId45" Type="http://schemas.openxmlformats.org/officeDocument/2006/relationships/hyperlink" Target="https://www.investor.nexteraenergy.com/~/media/Files/N/NEE-IR/fixed-income-investors/download-library/nextera-energy-capital-holdings-prospectus-supplement-dated-november-5-2025.pdf" TargetMode="External"/><Relationship Id="rId53" Type="http://schemas.openxmlformats.org/officeDocument/2006/relationships/hyperlink" Target="https://www.investor.nexteraenergy.com/~/media/Files/N/NEE-IR/fixed-income-investors/download-library/neech-prospectus/nee-final-prospectus-february-26-2026.pdf" TargetMode="External"/><Relationship Id="rId58" Type="http://schemas.openxmlformats.org/officeDocument/2006/relationships/hyperlink" Target="https://www.investor.nexteraenergy.com/~/media/Files/N/NEE-IR/fixed-income-investors/download-library/03%20-%20Q2%202026/NEECH-Prospectus-June-16-2026.pdf" TargetMode="External"/><Relationship Id="rId5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June%202%202021.pdf" TargetMode="External"/><Relationship Id="rId15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February%206%202023.pdf" TargetMode="External"/><Relationship Id="rId23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28" Type="http://schemas.openxmlformats.org/officeDocument/2006/relationships/hyperlink" Target="https://www.investor.nexteraenergy.com/~/media/Files/N/NEE-IR/fixed-income-investors/download-library/neech-prospectus/c$2-b-debentures-due-june-2030-65339kdr8-4-67-june-2035-65339kdt4.pdf" TargetMode="External"/><Relationship Id="rId36" Type="http://schemas.openxmlformats.org/officeDocument/2006/relationships/hyperlink" Target="https://www.investor.nexteraenergy.com/~/media/Files/N/NEE-IR/fixed-income-investors/download-library/neech-prospectus/NextEra%20Energy%20Capital%20Prospectus%20Supplement%20dated%20December%209%202021.pdf" TargetMode="External"/><Relationship Id="rId49" Type="http://schemas.openxmlformats.org/officeDocument/2006/relationships/hyperlink" Target="https://www.investor.nexteraenergy.com/~/media/Files/N/NEE-IR/fixed-income-investors/download-library/neech-prospectus/neech-euro-hybrid-prospectus-supplement-february-20-2026.pdf" TargetMode="External"/><Relationship Id="rId57" Type="http://schemas.openxmlformats.org/officeDocument/2006/relationships/hyperlink" Target="https://www.investor.nexteraenergy.com/~/media/Files/N/NEE-IR/fixed-income-investors/download-library/03%20-%20Q2%202026/NEECH-Prospectus-June-16-2026.pdf" TargetMode="External"/><Relationship Id="rId10" Type="http://schemas.openxmlformats.org/officeDocument/2006/relationships/hyperlink" Target="https://www.investor.nexteraenergy.com/~/media/Files/N/NEE-IR/fixed-income-investors/download-library/neech-prospectus/$4-b-debentures-4-due-july-2027-65339kch1-due-july-2032-65339kcj7.pdf" TargetMode="External"/><Relationship Id="rId19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anuary%2029%202024.pdf" TargetMode="External"/><Relationship Id="rId31" Type="http://schemas.openxmlformats.org/officeDocument/2006/relationships/hyperlink" Target="https://www.investor.nexteraenergy.com/~/media/Files/N/NEE-IR/fixed-income-investors/download-library/neech-prospectus/302570aw6.pdf" TargetMode="External"/><Relationship Id="rId44" Type="http://schemas.openxmlformats.org/officeDocument/2006/relationships/hyperlink" Target="https://www.investor.nexteraenergy.com/~/media/Files/N/NEE-IR/fixed-income-investors/download-library/nextera-energy-capital-holdings-prospectus-supplement-dated-november-5-2025.pdf" TargetMode="External"/><Relationship Id="rId52" Type="http://schemas.openxmlformats.org/officeDocument/2006/relationships/hyperlink" Target="https://www.investor.nexteraenergy.com/~/media/Files/N/NEE-IR/fixed-income-investors/download-library/neech-prospectus/$1-5-b-debenture-series-o-7-november-2029-65339kdd9.pdf" TargetMode="External"/><Relationship Id="rId4" Type="http://schemas.openxmlformats.org/officeDocument/2006/relationships/hyperlink" Target="https://www.investor.nexteraenergy.com/~/media/Files/N/NEE-IR/fixed-income-investors/download-library/neech-prospectus/nextera-energy-capital-holdings-inc-final-prospectus-supplement-dated-may-5-2020-002.pdf" TargetMode="External"/><Relationship Id="rId9" Type="http://schemas.openxmlformats.org/officeDocument/2006/relationships/hyperlink" Target="https://www.investor.nexteraenergy.com/~/media/Files/N/NEE-IR/fixed-income-investors/download-library/neech-prospectus/$275%20MM%2043%20due%20Mar%2024%202062%20245625286.pdf" TargetMode="External"/><Relationship Id="rId14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February%206%202023.pdf" TargetMode="External"/><Relationship Id="rId22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27" Type="http://schemas.openxmlformats.org/officeDocument/2006/relationships/hyperlink" Target="https://www.investor.nexteraenergy.com/~/media/Files/N/NEE-IR/fixed-income-investors/download-library/neech-prospectus/c$2-b-debentures-due-june-2030-65339kdr8-4-67-june-2035-65339kdt4.pdf" TargetMode="External"/><Relationship Id="rId30" Type="http://schemas.openxmlformats.org/officeDocument/2006/relationships/hyperlink" Target="https://www.investor.nexteraenergy.com/~/media/Files/N/NEE-IR/fixed-income-investors/download-library/neech-prospectus/nextera-energy-capital-holdings-prospectus-supplement-february-3-2026.pdf" TargetMode="External"/><Relationship Id="rId35" Type="http://schemas.openxmlformats.org/officeDocument/2006/relationships/hyperlink" Target="https://www.investor.nexteraenergy.com/~/media/Files/N/NEE-IR/fixed-income-investors/download-library/neech-prospectus/NEECH%20-%2065339KBK5.pdf" TargetMode="External"/><Relationship Id="rId43" Type="http://schemas.openxmlformats.org/officeDocument/2006/relationships/hyperlink" Target="https://www.investor.nexteraenergy.com/~/media/Files/N/NEE-IR/fixed-income-investors/download-library/nextera-information-memorandum-sub-notes-program-2025-150497335-16.pdf" TargetMode="External"/><Relationship Id="rId48" Type="http://schemas.openxmlformats.org/officeDocument/2006/relationships/hyperlink" Target="https://www.investor.nexteraenergy.com/~/media/Files/N/NEE-IR/fixed-income-investors/download-library/neech-prospectus/neech-euro-hybrid-prospectus-supplement-february-20-2026.pdf" TargetMode="External"/><Relationship Id="rId56" Type="http://schemas.openxmlformats.org/officeDocument/2006/relationships/hyperlink" Target="https://www.investor.nexteraenergy.com/~/media/Files/N/NEE-IR/fixed-income-investors/download-library/03%20-%20Q2%202026/NEECH-Prospectus-June-16-2026.pdf" TargetMode="External"/><Relationship Id="rId8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December%208%202021.pdf" TargetMode="External"/><Relationship Id="rId51" Type="http://schemas.openxmlformats.org/officeDocument/2006/relationships/hyperlink" Target="https://www.investor.nexteraenergy.com/~/media/Files/N/NEE-IR/fixed-income-investors/download-library/neech-prospectus/$2-b-debenture-series-n-7-due-june-2029-65339f663.pdf" TargetMode="External"/><Relationship Id="rId3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October%201%202019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I112"/>
  <sheetViews>
    <sheetView showGridLines="0" workbookViewId="0">
      <pane ySplit="2" topLeftCell="A3" activePane="bottomLeft" state="frozen"/>
      <selection pane="bottomLeft" activeCell="C114" sqref="C114"/>
    </sheetView>
  </sheetViews>
  <sheetFormatPr defaultColWidth="8.28515625" defaultRowHeight="15" x14ac:dyDescent="0.25"/>
  <cols>
    <col min="1" max="1" width="39.28515625" style="1" customWidth="1"/>
    <col min="2" max="5" width="13" style="1" customWidth="1"/>
    <col min="6" max="6" width="23.140625" style="1" customWidth="1"/>
    <col min="7" max="8" width="13" style="1" customWidth="1"/>
    <col min="9" max="9" width="17.42578125" style="1" bestFit="1" customWidth="1"/>
    <col min="10" max="16384" width="8.28515625" style="1"/>
  </cols>
  <sheetData>
    <row r="1" spans="1:9" ht="15.75" x14ac:dyDescent="0.25">
      <c r="A1" s="2" t="s">
        <v>49</v>
      </c>
      <c r="B1" s="48"/>
      <c r="C1" s="48"/>
      <c r="D1" s="49"/>
      <c r="E1" s="48"/>
      <c r="F1" s="49"/>
      <c r="G1" s="49"/>
      <c r="H1" s="49"/>
    </row>
    <row r="2" spans="1:9" ht="26.25" x14ac:dyDescent="0.25">
      <c r="A2" s="6" t="s">
        <v>1</v>
      </c>
      <c r="B2" s="50" t="s">
        <v>50</v>
      </c>
      <c r="C2" s="50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51</v>
      </c>
    </row>
    <row r="3" spans="1:9" x14ac:dyDescent="0.25">
      <c r="A3" s="22" t="s">
        <v>52</v>
      </c>
      <c r="B3" s="49"/>
      <c r="C3" s="48"/>
      <c r="D3" s="49"/>
      <c r="E3" s="48"/>
      <c r="F3" s="49"/>
      <c r="G3" s="49"/>
      <c r="H3" s="49"/>
    </row>
    <row r="4" spans="1:9" x14ac:dyDescent="0.25">
      <c r="A4" s="19" t="s">
        <v>52</v>
      </c>
      <c r="B4" s="37" t="s">
        <v>53</v>
      </c>
      <c r="C4" s="13">
        <v>37603</v>
      </c>
      <c r="D4" s="42">
        <v>5.8500000000000014</v>
      </c>
      <c r="E4" s="13">
        <v>48611</v>
      </c>
      <c r="F4" s="15">
        <v>170.69499999999999</v>
      </c>
      <c r="G4" s="15">
        <v>0</v>
      </c>
      <c r="H4" s="15">
        <v>170.69499999999999</v>
      </c>
      <c r="I4" s="54" t="s">
        <v>54</v>
      </c>
    </row>
    <row r="5" spans="1:9" x14ac:dyDescent="0.25">
      <c r="A5" s="19" t="s">
        <v>52</v>
      </c>
      <c r="B5" s="37" t="s">
        <v>55</v>
      </c>
      <c r="C5" s="13">
        <v>37909</v>
      </c>
      <c r="D5" s="42">
        <v>5.9499999999999993</v>
      </c>
      <c r="E5" s="13">
        <v>48853</v>
      </c>
      <c r="F5" s="15">
        <v>272.44400000000002</v>
      </c>
      <c r="G5" s="15">
        <v>0</v>
      </c>
      <c r="H5" s="15">
        <v>272.44400000000002</v>
      </c>
      <c r="I5" s="54" t="s">
        <v>54</v>
      </c>
    </row>
    <row r="6" spans="1:9" x14ac:dyDescent="0.25">
      <c r="A6" s="19" t="s">
        <v>52</v>
      </c>
      <c r="B6" s="37" t="s">
        <v>56</v>
      </c>
      <c r="C6" s="13">
        <v>37715</v>
      </c>
      <c r="D6" s="42">
        <v>5.625</v>
      </c>
      <c r="E6" s="13">
        <v>49035</v>
      </c>
      <c r="F6" s="15">
        <v>418.17200000000003</v>
      </c>
      <c r="G6" s="15">
        <v>0</v>
      </c>
      <c r="H6" s="15">
        <v>418.17200000000003</v>
      </c>
      <c r="I6" s="54" t="s">
        <v>54</v>
      </c>
    </row>
    <row r="7" spans="1:9" x14ac:dyDescent="0.25">
      <c r="A7" s="19" t="s">
        <v>52</v>
      </c>
      <c r="B7" s="37" t="s">
        <v>57</v>
      </c>
      <c r="C7" s="13">
        <v>38015</v>
      </c>
      <c r="D7" s="42">
        <v>5.65</v>
      </c>
      <c r="E7" s="13">
        <v>49341</v>
      </c>
      <c r="F7" s="15">
        <v>204.43100000000001</v>
      </c>
      <c r="G7" s="15">
        <v>0</v>
      </c>
      <c r="H7" s="15">
        <v>204.43100000000001</v>
      </c>
      <c r="I7" s="54" t="s">
        <v>54</v>
      </c>
    </row>
    <row r="8" spans="1:9" x14ac:dyDescent="0.25">
      <c r="A8" s="19" t="s">
        <v>52</v>
      </c>
      <c r="B8" s="37" t="s">
        <v>58</v>
      </c>
      <c r="C8" s="13">
        <v>38510</v>
      </c>
      <c r="D8" s="42">
        <v>4.95</v>
      </c>
      <c r="E8" s="13">
        <v>49461</v>
      </c>
      <c r="F8" s="15">
        <v>300</v>
      </c>
      <c r="G8" s="15">
        <v>0</v>
      </c>
      <c r="H8" s="15">
        <v>300</v>
      </c>
      <c r="I8" s="54" t="s">
        <v>54</v>
      </c>
    </row>
    <row r="9" spans="1:9" x14ac:dyDescent="0.25">
      <c r="A9" s="19" t="s">
        <v>52</v>
      </c>
      <c r="B9" s="37" t="s">
        <v>59</v>
      </c>
      <c r="C9" s="13">
        <v>38617</v>
      </c>
      <c r="D9" s="42">
        <v>5.4</v>
      </c>
      <c r="E9" s="13">
        <v>49553</v>
      </c>
      <c r="F9" s="15">
        <v>229.58600000000001</v>
      </c>
      <c r="G9" s="15">
        <v>0</v>
      </c>
      <c r="H9" s="15">
        <v>229.58600000000001</v>
      </c>
      <c r="I9" s="54" t="s">
        <v>54</v>
      </c>
    </row>
    <row r="10" spans="1:9" x14ac:dyDescent="0.25">
      <c r="A10" s="19" t="s">
        <v>52</v>
      </c>
      <c r="B10" s="37" t="s">
        <v>60</v>
      </c>
      <c r="C10" s="13">
        <v>38735</v>
      </c>
      <c r="D10" s="42">
        <v>5.65</v>
      </c>
      <c r="E10" s="13">
        <v>50072</v>
      </c>
      <c r="F10" s="15">
        <v>394.99099999999999</v>
      </c>
      <c r="G10" s="15">
        <v>0</v>
      </c>
      <c r="H10" s="15">
        <v>394.99099999999999</v>
      </c>
      <c r="I10" s="54" t="s">
        <v>54</v>
      </c>
    </row>
    <row r="11" spans="1:9" x14ac:dyDescent="0.25">
      <c r="A11" s="19" t="s">
        <v>52</v>
      </c>
      <c r="B11" s="37" t="s">
        <v>61</v>
      </c>
      <c r="C11" s="13">
        <v>38831</v>
      </c>
      <c r="D11" s="42">
        <v>6.2</v>
      </c>
      <c r="E11" s="13">
        <v>49827</v>
      </c>
      <c r="F11" s="15">
        <v>219.161</v>
      </c>
      <c r="G11" s="15">
        <v>0</v>
      </c>
      <c r="H11" s="15">
        <v>219.161</v>
      </c>
      <c r="I11" s="54" t="s">
        <v>54</v>
      </c>
    </row>
    <row r="12" spans="1:9" x14ac:dyDescent="0.25">
      <c r="A12" s="19" t="s">
        <v>52</v>
      </c>
      <c r="B12" s="37" t="s">
        <v>62</v>
      </c>
      <c r="C12" s="13">
        <v>39189</v>
      </c>
      <c r="D12" s="42">
        <v>5.8500000000000014</v>
      </c>
      <c r="E12" s="13">
        <v>50161</v>
      </c>
      <c r="F12" s="15">
        <v>230.52099999999999</v>
      </c>
      <c r="G12" s="15">
        <v>0</v>
      </c>
      <c r="H12" s="15">
        <v>230.52099999999999</v>
      </c>
      <c r="I12" s="54" t="s">
        <v>54</v>
      </c>
    </row>
    <row r="13" spans="1:9" x14ac:dyDescent="0.25">
      <c r="A13" s="19" t="s">
        <v>52</v>
      </c>
      <c r="B13" s="37" t="s">
        <v>63</v>
      </c>
      <c r="C13" s="13">
        <v>39463</v>
      </c>
      <c r="D13" s="42">
        <v>5.9499999999999993</v>
      </c>
      <c r="E13" s="13">
        <v>50437</v>
      </c>
      <c r="F13" s="15">
        <v>600</v>
      </c>
      <c r="G13" s="15">
        <v>0</v>
      </c>
      <c r="H13" s="15">
        <v>600</v>
      </c>
      <c r="I13" s="54" t="s">
        <v>54</v>
      </c>
    </row>
    <row r="14" spans="1:9" x14ac:dyDescent="0.25">
      <c r="A14" s="19" t="s">
        <v>52</v>
      </c>
      <c r="B14" s="37" t="s">
        <v>64</v>
      </c>
      <c r="C14" s="13">
        <v>39889</v>
      </c>
      <c r="D14" s="42">
        <v>5.96</v>
      </c>
      <c r="E14" s="13">
        <v>50861</v>
      </c>
      <c r="F14" s="15">
        <v>500</v>
      </c>
      <c r="G14" s="15">
        <v>0</v>
      </c>
      <c r="H14" s="15">
        <v>500</v>
      </c>
      <c r="I14" s="54" t="s">
        <v>54</v>
      </c>
    </row>
    <row r="15" spans="1:9" x14ac:dyDescent="0.25">
      <c r="A15" s="19" t="s">
        <v>52</v>
      </c>
      <c r="B15" s="37" t="s">
        <v>65</v>
      </c>
      <c r="C15" s="13">
        <v>40218</v>
      </c>
      <c r="D15" s="42">
        <v>5.69</v>
      </c>
      <c r="E15" s="13">
        <v>51196</v>
      </c>
      <c r="F15" s="15">
        <v>500</v>
      </c>
      <c r="G15" s="15">
        <v>0</v>
      </c>
      <c r="H15" s="15">
        <v>500</v>
      </c>
      <c r="I15" s="54" t="s">
        <v>54</v>
      </c>
    </row>
    <row r="16" spans="1:9" x14ac:dyDescent="0.25">
      <c r="A16" s="19" t="s">
        <v>52</v>
      </c>
      <c r="B16" s="37" t="s">
        <v>66</v>
      </c>
      <c r="C16" s="13">
        <v>40521</v>
      </c>
      <c r="D16" s="42">
        <v>5.25</v>
      </c>
      <c r="E16" s="13">
        <v>51533</v>
      </c>
      <c r="F16" s="15">
        <v>400</v>
      </c>
      <c r="G16" s="15">
        <v>0</v>
      </c>
      <c r="H16" s="15">
        <v>400</v>
      </c>
      <c r="I16" s="54" t="s">
        <v>54</v>
      </c>
    </row>
    <row r="17" spans="1:9" x14ac:dyDescent="0.25">
      <c r="A17" s="19" t="s">
        <v>52</v>
      </c>
      <c r="B17" s="37" t="s">
        <v>67</v>
      </c>
      <c r="C17" s="13">
        <v>40704</v>
      </c>
      <c r="D17" s="42">
        <v>5.125</v>
      </c>
      <c r="E17" s="13">
        <v>51653</v>
      </c>
      <c r="F17" s="15">
        <v>250</v>
      </c>
      <c r="G17" s="15">
        <v>0</v>
      </c>
      <c r="H17" s="15">
        <v>250</v>
      </c>
      <c r="I17" s="54" t="s">
        <v>54</v>
      </c>
    </row>
    <row r="18" spans="1:9" x14ac:dyDescent="0.25">
      <c r="A18" s="19" t="s">
        <v>52</v>
      </c>
      <c r="B18" s="37" t="s">
        <v>68</v>
      </c>
      <c r="C18" s="13">
        <v>40890</v>
      </c>
      <c r="D18" s="42">
        <v>4.125</v>
      </c>
      <c r="E18" s="13">
        <v>51898</v>
      </c>
      <c r="F18" s="15">
        <v>600</v>
      </c>
      <c r="G18" s="15">
        <v>0</v>
      </c>
      <c r="H18" s="15">
        <v>600</v>
      </c>
      <c r="I18" s="54" t="s">
        <v>54</v>
      </c>
    </row>
    <row r="19" spans="1:9" x14ac:dyDescent="0.25">
      <c r="A19" s="19" t="s">
        <v>52</v>
      </c>
      <c r="B19" s="37" t="s">
        <v>69</v>
      </c>
      <c r="C19" s="13">
        <v>41044</v>
      </c>
      <c r="D19" s="42">
        <v>4.05</v>
      </c>
      <c r="E19" s="13">
        <v>52018</v>
      </c>
      <c r="F19" s="15">
        <v>600</v>
      </c>
      <c r="G19" s="15">
        <v>0</v>
      </c>
      <c r="H19" s="15">
        <v>600</v>
      </c>
      <c r="I19" s="54" t="s">
        <v>54</v>
      </c>
    </row>
    <row r="20" spans="1:9" x14ac:dyDescent="0.25">
      <c r="A20" s="19" t="s">
        <v>52</v>
      </c>
      <c r="B20" s="37" t="s">
        <v>70</v>
      </c>
      <c r="C20" s="13">
        <v>41263</v>
      </c>
      <c r="D20" s="42">
        <v>3.8</v>
      </c>
      <c r="E20" s="13">
        <v>52215</v>
      </c>
      <c r="F20" s="15">
        <v>400</v>
      </c>
      <c r="G20" s="15">
        <v>0</v>
      </c>
      <c r="H20" s="15">
        <v>400</v>
      </c>
      <c r="I20" s="54" t="s">
        <v>54</v>
      </c>
    </row>
    <row r="21" spans="1:9" x14ac:dyDescent="0.25">
      <c r="A21" s="19" t="s">
        <v>52</v>
      </c>
      <c r="B21" s="37" t="s">
        <v>71</v>
      </c>
      <c r="C21" s="13">
        <v>41892</v>
      </c>
      <c r="D21" s="42">
        <v>4.05</v>
      </c>
      <c r="E21" s="13">
        <v>52871</v>
      </c>
      <c r="F21" s="15">
        <v>500</v>
      </c>
      <c r="G21" s="15">
        <v>0</v>
      </c>
      <c r="H21" s="15">
        <v>500</v>
      </c>
      <c r="I21" s="54" t="s">
        <v>54</v>
      </c>
    </row>
    <row r="22" spans="1:9" x14ac:dyDescent="0.25">
      <c r="A22" s="19" t="s">
        <v>52</v>
      </c>
      <c r="B22" s="37" t="s">
        <v>72</v>
      </c>
      <c r="C22" s="13">
        <v>43055</v>
      </c>
      <c r="D22" s="42">
        <v>3.7</v>
      </c>
      <c r="E22" s="13">
        <v>54027</v>
      </c>
      <c r="F22" s="15">
        <v>700</v>
      </c>
      <c r="G22" s="15">
        <v>0</v>
      </c>
      <c r="H22" s="15">
        <v>700</v>
      </c>
      <c r="I22" s="54" t="s">
        <v>54</v>
      </c>
    </row>
    <row r="23" spans="1:9" x14ac:dyDescent="0.25">
      <c r="A23" s="19" t="s">
        <v>52</v>
      </c>
      <c r="B23" s="37" t="s">
        <v>73</v>
      </c>
      <c r="C23" s="13">
        <v>43159</v>
      </c>
      <c r="D23" s="42">
        <v>3.95</v>
      </c>
      <c r="E23" s="13">
        <v>54118</v>
      </c>
      <c r="F23" s="15">
        <v>1000</v>
      </c>
      <c r="G23" s="15">
        <v>0</v>
      </c>
      <c r="H23" s="15">
        <v>1000</v>
      </c>
      <c r="I23" s="54" t="s">
        <v>54</v>
      </c>
    </row>
    <row r="24" spans="1:9" x14ac:dyDescent="0.25">
      <c r="A24" s="19" t="s">
        <v>52</v>
      </c>
      <c r="B24" s="37" t="s">
        <v>74</v>
      </c>
      <c r="C24" s="13">
        <v>43228</v>
      </c>
      <c r="D24" s="42">
        <v>4.125</v>
      </c>
      <c r="E24" s="13">
        <v>54210</v>
      </c>
      <c r="F24" s="15">
        <v>500</v>
      </c>
      <c r="G24" s="15">
        <v>0</v>
      </c>
      <c r="H24" s="15">
        <v>500</v>
      </c>
      <c r="I24" s="54" t="s">
        <v>54</v>
      </c>
    </row>
    <row r="25" spans="1:9" x14ac:dyDescent="0.25">
      <c r="A25" s="19" t="s">
        <v>52</v>
      </c>
      <c r="B25" s="37" t="s">
        <v>75</v>
      </c>
      <c r="C25" s="13">
        <v>43522</v>
      </c>
      <c r="D25" s="42">
        <v>3.99</v>
      </c>
      <c r="E25" s="13">
        <v>54483</v>
      </c>
      <c r="F25" s="15">
        <v>600</v>
      </c>
      <c r="G25" s="15">
        <v>0</v>
      </c>
      <c r="H25" s="15">
        <v>600</v>
      </c>
      <c r="I25" s="54" t="s">
        <v>54</v>
      </c>
    </row>
    <row r="26" spans="1:9" x14ac:dyDescent="0.25">
      <c r="A26" s="19" t="s">
        <v>52</v>
      </c>
      <c r="B26" s="37" t="s">
        <v>76</v>
      </c>
      <c r="C26" s="13">
        <v>43721</v>
      </c>
      <c r="D26" s="42">
        <v>3.15</v>
      </c>
      <c r="E26" s="13">
        <v>54697</v>
      </c>
      <c r="F26" s="15">
        <v>800</v>
      </c>
      <c r="G26" s="15">
        <v>0</v>
      </c>
      <c r="H26" s="15">
        <v>800</v>
      </c>
      <c r="I26" s="54" t="s">
        <v>54</v>
      </c>
    </row>
    <row r="27" spans="1:9" x14ac:dyDescent="0.25">
      <c r="A27" s="19" t="s">
        <v>52</v>
      </c>
      <c r="B27" s="37" t="s">
        <v>77</v>
      </c>
      <c r="C27" s="13">
        <v>44518</v>
      </c>
      <c r="D27" s="42">
        <v>2.875</v>
      </c>
      <c r="E27" s="13">
        <v>55491</v>
      </c>
      <c r="F27" s="15">
        <v>1200</v>
      </c>
      <c r="G27" s="15">
        <v>0</v>
      </c>
      <c r="H27" s="15">
        <v>1200</v>
      </c>
      <c r="I27" s="54" t="s">
        <v>54</v>
      </c>
    </row>
    <row r="28" spans="1:9" x14ac:dyDescent="0.25">
      <c r="A28" s="19" t="s">
        <v>52</v>
      </c>
      <c r="B28" s="37" t="s">
        <v>78</v>
      </c>
      <c r="C28" s="13">
        <v>44575</v>
      </c>
      <c r="D28" s="42">
        <v>2.4500000000000002</v>
      </c>
      <c r="E28" s="13">
        <v>48247</v>
      </c>
      <c r="F28" s="15">
        <v>1500</v>
      </c>
      <c r="G28" s="15">
        <v>0</v>
      </c>
      <c r="H28" s="15">
        <v>1500</v>
      </c>
      <c r="I28" s="54" t="s">
        <v>54</v>
      </c>
    </row>
    <row r="29" spans="1:9" x14ac:dyDescent="0.25">
      <c r="A29" s="19" t="s">
        <v>52</v>
      </c>
      <c r="B29" s="37" t="s">
        <v>79</v>
      </c>
      <c r="C29" s="13">
        <v>44988</v>
      </c>
      <c r="D29" s="42">
        <v>5.0500000000000007</v>
      </c>
      <c r="E29" s="13">
        <v>46844</v>
      </c>
      <c r="F29" s="15">
        <v>1000</v>
      </c>
      <c r="G29" s="15">
        <v>0</v>
      </c>
      <c r="H29" s="15">
        <v>1000</v>
      </c>
      <c r="I29" s="54" t="s">
        <v>54</v>
      </c>
    </row>
    <row r="30" spans="1:9" x14ac:dyDescent="0.25">
      <c r="A30" s="19" t="s">
        <v>52</v>
      </c>
      <c r="B30" s="37" t="s">
        <v>80</v>
      </c>
      <c r="C30" s="13">
        <v>44988</v>
      </c>
      <c r="D30" s="42">
        <v>5.0999999999999996</v>
      </c>
      <c r="E30" s="13">
        <v>48670</v>
      </c>
      <c r="F30" s="15">
        <v>750</v>
      </c>
      <c r="G30" s="15">
        <v>0</v>
      </c>
      <c r="H30" s="15">
        <v>750</v>
      </c>
      <c r="I30" s="54" t="s">
        <v>54</v>
      </c>
    </row>
    <row r="31" spans="1:9" x14ac:dyDescent="0.25">
      <c r="A31" s="19" t="s">
        <v>52</v>
      </c>
      <c r="B31" s="37" t="s">
        <v>81</v>
      </c>
      <c r="C31" s="13">
        <v>44988</v>
      </c>
      <c r="D31" s="42">
        <v>5.3</v>
      </c>
      <c r="E31" s="13">
        <v>55975</v>
      </c>
      <c r="F31" s="15">
        <v>750</v>
      </c>
      <c r="G31" s="15">
        <v>0</v>
      </c>
      <c r="H31" s="15">
        <v>750</v>
      </c>
      <c r="I31" s="54" t="s">
        <v>54</v>
      </c>
    </row>
    <row r="32" spans="1:9" x14ac:dyDescent="0.25">
      <c r="A32" s="19" t="s">
        <v>52</v>
      </c>
      <c r="B32" s="37" t="s">
        <v>82</v>
      </c>
      <c r="C32" s="13">
        <v>45064</v>
      </c>
      <c r="D32" s="42">
        <v>4.3999999999999986</v>
      </c>
      <c r="E32" s="13">
        <v>46888</v>
      </c>
      <c r="F32" s="15">
        <v>750</v>
      </c>
      <c r="G32" s="15">
        <v>0</v>
      </c>
      <c r="H32" s="15">
        <v>750</v>
      </c>
      <c r="I32" s="54" t="s">
        <v>54</v>
      </c>
    </row>
    <row r="33" spans="1:9" x14ac:dyDescent="0.25">
      <c r="A33" s="19" t="s">
        <v>52</v>
      </c>
      <c r="B33" s="37" t="s">
        <v>83</v>
      </c>
      <c r="C33" s="13">
        <v>45064</v>
      </c>
      <c r="D33" s="42">
        <v>4.625</v>
      </c>
      <c r="E33" s="13">
        <v>47618</v>
      </c>
      <c r="F33" s="15">
        <v>500</v>
      </c>
      <c r="G33" s="15">
        <v>0</v>
      </c>
      <c r="H33" s="15">
        <v>500</v>
      </c>
      <c r="I33" s="54" t="s">
        <v>54</v>
      </c>
    </row>
    <row r="34" spans="1:9" x14ac:dyDescent="0.25">
      <c r="A34" s="19" t="s">
        <v>52</v>
      </c>
      <c r="B34" s="37" t="s">
        <v>84</v>
      </c>
      <c r="C34" s="13">
        <v>45064</v>
      </c>
      <c r="D34" s="42">
        <v>4.8</v>
      </c>
      <c r="E34" s="13">
        <v>48714</v>
      </c>
      <c r="F34" s="15">
        <v>750</v>
      </c>
      <c r="G34" s="15">
        <v>0</v>
      </c>
      <c r="H34" s="15">
        <v>750</v>
      </c>
      <c r="I34" s="54" t="s">
        <v>54</v>
      </c>
    </row>
    <row r="35" spans="1:9" x14ac:dyDescent="0.25">
      <c r="A35" s="19" t="s">
        <v>52</v>
      </c>
      <c r="B35" s="37" t="s">
        <v>85</v>
      </c>
      <c r="C35" s="13">
        <v>45446</v>
      </c>
      <c r="D35" s="42">
        <v>5.1499999999999986</v>
      </c>
      <c r="E35" s="13">
        <v>47284</v>
      </c>
      <c r="F35" s="15">
        <v>750</v>
      </c>
      <c r="G35" s="15">
        <v>0</v>
      </c>
      <c r="H35" s="15">
        <v>750</v>
      </c>
      <c r="I35" s="54" t="s">
        <v>54</v>
      </c>
    </row>
    <row r="36" spans="1:9" x14ac:dyDescent="0.25">
      <c r="A36" s="19" t="s">
        <v>52</v>
      </c>
      <c r="B36" s="37" t="s">
        <v>86</v>
      </c>
      <c r="C36" s="13">
        <v>45446</v>
      </c>
      <c r="D36" s="42">
        <v>5.3</v>
      </c>
      <c r="E36" s="13">
        <v>49110</v>
      </c>
      <c r="F36" s="15">
        <v>750</v>
      </c>
      <c r="G36" s="15">
        <v>0</v>
      </c>
      <c r="H36" s="15">
        <v>750</v>
      </c>
      <c r="I36" s="54" t="s">
        <v>54</v>
      </c>
    </row>
    <row r="37" spans="1:9" x14ac:dyDescent="0.25">
      <c r="A37" s="19" t="s">
        <v>52</v>
      </c>
      <c r="B37" s="37" t="s">
        <v>87</v>
      </c>
      <c r="C37" s="13">
        <v>45446</v>
      </c>
      <c r="D37" s="42">
        <v>5.6000000000000014</v>
      </c>
      <c r="E37" s="13">
        <v>56415</v>
      </c>
      <c r="F37" s="15">
        <v>850</v>
      </c>
      <c r="G37" s="15">
        <v>0</v>
      </c>
      <c r="H37" s="15">
        <v>850</v>
      </c>
      <c r="I37" s="54" t="s">
        <v>54</v>
      </c>
    </row>
    <row r="38" spans="1:9" x14ac:dyDescent="0.25">
      <c r="A38" s="19" t="s">
        <v>52</v>
      </c>
      <c r="B38" s="37" t="s">
        <v>88</v>
      </c>
      <c r="C38" s="13">
        <v>45503</v>
      </c>
      <c r="D38" s="42">
        <v>5</v>
      </c>
      <c r="E38" s="13">
        <v>49157</v>
      </c>
      <c r="F38" s="15">
        <v>350</v>
      </c>
      <c r="G38" s="15">
        <v>0</v>
      </c>
      <c r="H38" s="15">
        <v>350</v>
      </c>
      <c r="I38" s="54" t="s">
        <v>54</v>
      </c>
    </row>
    <row r="39" spans="1:9" x14ac:dyDescent="0.25">
      <c r="A39" s="19" t="s">
        <v>52</v>
      </c>
      <c r="B39" s="37" t="s">
        <v>86</v>
      </c>
      <c r="C39" s="13">
        <v>45709</v>
      </c>
      <c r="D39" s="42">
        <v>5.3</v>
      </c>
      <c r="E39" s="13">
        <v>49110</v>
      </c>
      <c r="F39" s="15">
        <v>350</v>
      </c>
      <c r="G39" s="15">
        <v>0</v>
      </c>
      <c r="H39" s="15">
        <v>350</v>
      </c>
      <c r="I39" s="54" t="s">
        <v>54</v>
      </c>
    </row>
    <row r="40" spans="1:9" x14ac:dyDescent="0.25">
      <c r="A40" s="19" t="s">
        <v>52</v>
      </c>
      <c r="B40" s="37" t="s">
        <v>89</v>
      </c>
      <c r="C40" s="13">
        <v>45709</v>
      </c>
      <c r="D40" s="42">
        <v>5.7</v>
      </c>
      <c r="E40" s="13">
        <v>56688</v>
      </c>
      <c r="F40" s="15">
        <v>950</v>
      </c>
      <c r="G40" s="15">
        <v>0</v>
      </c>
      <c r="H40" s="15">
        <v>950</v>
      </c>
      <c r="I40" s="54" t="s">
        <v>54</v>
      </c>
    </row>
    <row r="41" spans="1:9" x14ac:dyDescent="0.25">
      <c r="A41" s="19" t="s">
        <v>52</v>
      </c>
      <c r="B41" s="37" t="s">
        <v>90</v>
      </c>
      <c r="C41" s="13">
        <v>45709</v>
      </c>
      <c r="D41" s="42">
        <v>5.8000000000000007</v>
      </c>
      <c r="E41" s="13">
        <v>60341</v>
      </c>
      <c r="F41" s="15">
        <v>700</v>
      </c>
      <c r="G41" s="15">
        <v>0</v>
      </c>
      <c r="H41" s="15">
        <v>700</v>
      </c>
      <c r="I41" s="54" t="s">
        <v>54</v>
      </c>
    </row>
    <row r="42" spans="1:9" x14ac:dyDescent="0.25">
      <c r="A42" s="19" t="s">
        <v>52</v>
      </c>
      <c r="B42" s="37" t="s">
        <v>91</v>
      </c>
      <c r="C42" s="13">
        <v>45996</v>
      </c>
      <c r="D42" s="42">
        <v>4.7</v>
      </c>
      <c r="E42" s="13">
        <v>49720</v>
      </c>
      <c r="F42" s="15">
        <v>650</v>
      </c>
      <c r="G42" s="15">
        <v>0</v>
      </c>
      <c r="H42" s="15">
        <v>650</v>
      </c>
      <c r="I42" s="54" t="s">
        <v>54</v>
      </c>
    </row>
    <row r="43" spans="1:9" x14ac:dyDescent="0.25">
      <c r="A43" s="19" t="s">
        <v>52</v>
      </c>
      <c r="B43" s="37" t="s">
        <v>92</v>
      </c>
      <c r="C43" s="13">
        <v>45996</v>
      </c>
      <c r="D43" s="42">
        <v>5.6000000000000014</v>
      </c>
      <c r="E43" s="13">
        <v>60678</v>
      </c>
      <c r="F43" s="15">
        <v>1150</v>
      </c>
      <c r="G43" s="15">
        <v>0</v>
      </c>
      <c r="H43" s="15">
        <v>1150</v>
      </c>
      <c r="I43" s="54" t="s">
        <v>54</v>
      </c>
    </row>
    <row r="44" spans="1:9" x14ac:dyDescent="0.25">
      <c r="A44" s="19" t="s">
        <v>52</v>
      </c>
      <c r="B44" s="37" t="s">
        <v>93</v>
      </c>
      <c r="C44" s="13">
        <v>46174</v>
      </c>
      <c r="D44" s="42">
        <v>5.125</v>
      </c>
      <c r="E44" s="13">
        <v>49827</v>
      </c>
      <c r="F44" s="15">
        <v>600</v>
      </c>
      <c r="G44" s="15">
        <v>0</v>
      </c>
      <c r="H44" s="15">
        <v>600</v>
      </c>
      <c r="I44" s="55" t="s">
        <v>54</v>
      </c>
    </row>
    <row r="45" spans="1:9" x14ac:dyDescent="0.25">
      <c r="A45" s="19" t="s">
        <v>52</v>
      </c>
      <c r="B45" s="37" t="s">
        <v>94</v>
      </c>
      <c r="C45" s="13">
        <v>46174</v>
      </c>
      <c r="D45" s="42">
        <v>5.75</v>
      </c>
      <c r="E45" s="13">
        <v>57132</v>
      </c>
      <c r="F45" s="15">
        <v>600</v>
      </c>
      <c r="G45" s="15">
        <v>0</v>
      </c>
      <c r="H45" s="15">
        <v>600</v>
      </c>
      <c r="I45" s="55" t="s">
        <v>54</v>
      </c>
    </row>
    <row r="46" spans="1:9" x14ac:dyDescent="0.25">
      <c r="A46" s="19" t="s">
        <v>52</v>
      </c>
      <c r="B46" s="37" t="s">
        <v>95</v>
      </c>
      <c r="C46" s="13">
        <v>46174</v>
      </c>
      <c r="D46" s="42">
        <v>5.8999999999999986</v>
      </c>
      <c r="E46" s="13">
        <v>60784</v>
      </c>
      <c r="F46" s="15">
        <v>1050</v>
      </c>
      <c r="G46" s="15">
        <v>0</v>
      </c>
      <c r="H46" s="15">
        <v>1050</v>
      </c>
      <c r="I46" s="55" t="s">
        <v>54</v>
      </c>
    </row>
    <row r="47" spans="1:9" x14ac:dyDescent="0.25">
      <c r="A47" s="19"/>
      <c r="B47" s="25" t="s">
        <v>96</v>
      </c>
      <c r="C47" s="43"/>
      <c r="D47" s="40"/>
      <c r="E47" s="39"/>
      <c r="F47" s="21">
        <f>SUM(F4:F46)</f>
        <v>26340.001</v>
      </c>
      <c r="G47" s="21">
        <f>SUM(G4:G46)</f>
        <v>0</v>
      </c>
      <c r="H47" s="21">
        <f>SUM(H4:H46)</f>
        <v>26340.001</v>
      </c>
      <c r="I47" s="54"/>
    </row>
    <row r="48" spans="1:9" x14ac:dyDescent="0.25">
      <c r="A48" s="19"/>
      <c r="B48" s="25"/>
      <c r="C48" s="43"/>
      <c r="D48" s="40"/>
      <c r="E48" s="39"/>
      <c r="F48" s="44"/>
      <c r="G48" s="44"/>
      <c r="H48" s="26"/>
    </row>
    <row r="49" spans="1:9" x14ac:dyDescent="0.25">
      <c r="A49" s="22" t="s">
        <v>97</v>
      </c>
      <c r="B49" s="49"/>
      <c r="C49" s="48"/>
      <c r="D49" s="49"/>
      <c r="E49" s="48"/>
      <c r="F49" s="49"/>
      <c r="G49" s="49"/>
      <c r="H49" s="49"/>
    </row>
    <row r="50" spans="1:9" x14ac:dyDescent="0.25">
      <c r="A50" s="19" t="s">
        <v>98</v>
      </c>
      <c r="B50" s="37" t="s">
        <v>99</v>
      </c>
      <c r="C50" s="13">
        <v>33752</v>
      </c>
      <c r="D50" s="42" t="s">
        <v>9</v>
      </c>
      <c r="E50" s="13">
        <v>46508</v>
      </c>
      <c r="F50" s="15">
        <v>28.3</v>
      </c>
      <c r="G50" s="15">
        <v>28.3</v>
      </c>
      <c r="H50" s="15">
        <v>0</v>
      </c>
      <c r="I50" s="54" t="s">
        <v>54</v>
      </c>
    </row>
    <row r="51" spans="1:9" x14ac:dyDescent="0.25">
      <c r="A51" s="19" t="s">
        <v>98</v>
      </c>
      <c r="B51" s="37" t="s">
        <v>100</v>
      </c>
      <c r="C51" s="13">
        <v>34422</v>
      </c>
      <c r="D51" s="42" t="s">
        <v>9</v>
      </c>
      <c r="E51" s="13">
        <v>47362</v>
      </c>
      <c r="F51" s="15">
        <v>45.96</v>
      </c>
      <c r="G51" s="15">
        <v>0</v>
      </c>
      <c r="H51" s="15">
        <v>45.96</v>
      </c>
      <c r="I51" s="54" t="s">
        <v>54</v>
      </c>
    </row>
    <row r="52" spans="1:9" x14ac:dyDescent="0.25">
      <c r="A52" s="19" t="s">
        <v>101</v>
      </c>
      <c r="B52" s="37" t="s">
        <v>102</v>
      </c>
      <c r="C52" s="13">
        <v>34422</v>
      </c>
      <c r="D52" s="42" t="s">
        <v>9</v>
      </c>
      <c r="E52" s="13">
        <v>47362</v>
      </c>
      <c r="F52" s="15">
        <v>16.510000000000002</v>
      </c>
      <c r="G52" s="15">
        <v>0</v>
      </c>
      <c r="H52" s="15">
        <v>16.510000000000002</v>
      </c>
      <c r="I52" s="54" t="s">
        <v>54</v>
      </c>
    </row>
    <row r="53" spans="1:9" x14ac:dyDescent="0.25">
      <c r="A53" s="19" t="s">
        <v>103</v>
      </c>
      <c r="B53" s="37" t="s">
        <v>104</v>
      </c>
      <c r="C53" s="13">
        <v>34422</v>
      </c>
      <c r="D53" s="42" t="s">
        <v>9</v>
      </c>
      <c r="E53" s="13">
        <v>47362</v>
      </c>
      <c r="F53" s="15">
        <v>4.4800000000000004</v>
      </c>
      <c r="G53" s="15">
        <v>0</v>
      </c>
      <c r="H53" s="15">
        <v>4.4800000000000004</v>
      </c>
      <c r="I53" s="54" t="s">
        <v>54</v>
      </c>
    </row>
    <row r="54" spans="1:9" x14ac:dyDescent="0.25">
      <c r="A54" s="19" t="s">
        <v>98</v>
      </c>
      <c r="B54" s="37" t="s">
        <v>105</v>
      </c>
      <c r="C54" s="13">
        <v>34856</v>
      </c>
      <c r="D54" s="42" t="s">
        <v>9</v>
      </c>
      <c r="E54" s="13">
        <v>47239</v>
      </c>
      <c r="F54" s="15">
        <v>51.94</v>
      </c>
      <c r="G54" s="15">
        <v>0</v>
      </c>
      <c r="H54" s="15">
        <v>51.94</v>
      </c>
      <c r="I54" s="54" t="s">
        <v>54</v>
      </c>
    </row>
    <row r="55" spans="1:9" x14ac:dyDescent="0.25">
      <c r="A55" s="19" t="s">
        <v>106</v>
      </c>
      <c r="B55" s="37" t="s">
        <v>107</v>
      </c>
      <c r="C55" s="13">
        <v>44742</v>
      </c>
      <c r="D55" s="42" t="s">
        <v>9</v>
      </c>
      <c r="E55" s="13">
        <v>55701</v>
      </c>
      <c r="F55" s="15">
        <v>95.7</v>
      </c>
      <c r="G55" s="15">
        <v>0</v>
      </c>
      <c r="H55" s="15">
        <v>95.7</v>
      </c>
      <c r="I55" s="54" t="s">
        <v>54</v>
      </c>
    </row>
    <row r="56" spans="1:9" x14ac:dyDescent="0.25">
      <c r="A56" s="19" t="s">
        <v>108</v>
      </c>
      <c r="B56" s="37" t="s">
        <v>109</v>
      </c>
      <c r="C56" s="13">
        <v>36784</v>
      </c>
      <c r="D56" s="42" t="s">
        <v>9</v>
      </c>
      <c r="E56" s="13">
        <v>46997</v>
      </c>
      <c r="F56" s="15">
        <v>242.21</v>
      </c>
      <c r="G56" s="15">
        <v>0</v>
      </c>
      <c r="H56" s="15">
        <v>242.21</v>
      </c>
      <c r="I56" s="54" t="s">
        <v>54</v>
      </c>
    </row>
    <row r="57" spans="1:9" x14ac:dyDescent="0.25">
      <c r="A57" s="19" t="s">
        <v>108</v>
      </c>
      <c r="B57" s="37" t="s">
        <v>110</v>
      </c>
      <c r="C57" s="13">
        <v>37742</v>
      </c>
      <c r="D57" s="42" t="s">
        <v>9</v>
      </c>
      <c r="E57" s="13">
        <v>47239</v>
      </c>
      <c r="F57" s="15">
        <v>78.784999999999997</v>
      </c>
      <c r="G57" s="15">
        <v>0</v>
      </c>
      <c r="H57" s="15">
        <v>78.784999999999997</v>
      </c>
      <c r="I57" s="54" t="s">
        <v>54</v>
      </c>
    </row>
    <row r="58" spans="1:9" x14ac:dyDescent="0.25">
      <c r="A58" s="19" t="s">
        <v>111</v>
      </c>
      <c r="B58" s="37" t="s">
        <v>112</v>
      </c>
      <c r="C58" s="13">
        <v>42166</v>
      </c>
      <c r="D58" s="42" t="s">
        <v>9</v>
      </c>
      <c r="E58" s="13">
        <v>53114</v>
      </c>
      <c r="F58" s="15">
        <v>85</v>
      </c>
      <c r="G58" s="15">
        <v>0</v>
      </c>
      <c r="H58" s="15">
        <v>85</v>
      </c>
      <c r="I58" s="54" t="s">
        <v>54</v>
      </c>
    </row>
    <row r="59" spans="1:9" x14ac:dyDescent="0.25">
      <c r="A59" s="19" t="s">
        <v>113</v>
      </c>
      <c r="B59" s="37" t="s">
        <v>114</v>
      </c>
      <c r="C59" s="13">
        <v>42706</v>
      </c>
      <c r="D59" s="42" t="s">
        <v>9</v>
      </c>
      <c r="E59" s="13">
        <v>53662</v>
      </c>
      <c r="F59" s="15">
        <v>30</v>
      </c>
      <c r="G59" s="15">
        <v>0</v>
      </c>
      <c r="H59" s="15">
        <v>30</v>
      </c>
      <c r="I59" s="54" t="s">
        <v>54</v>
      </c>
    </row>
    <row r="60" spans="1:9" x14ac:dyDescent="0.25">
      <c r="A60" s="19" t="s">
        <v>113</v>
      </c>
      <c r="B60" s="37" t="s">
        <v>115</v>
      </c>
      <c r="C60" s="13">
        <v>42706</v>
      </c>
      <c r="D60" s="42" t="s">
        <v>9</v>
      </c>
      <c r="E60" s="13">
        <v>53662</v>
      </c>
      <c r="F60" s="15">
        <v>30</v>
      </c>
      <c r="G60" s="15">
        <v>0</v>
      </c>
      <c r="H60" s="15">
        <v>30</v>
      </c>
      <c r="I60" s="54" t="s">
        <v>54</v>
      </c>
    </row>
    <row r="61" spans="1:9" x14ac:dyDescent="0.25">
      <c r="A61" s="19" t="s">
        <v>116</v>
      </c>
      <c r="B61" s="37" t="s">
        <v>117</v>
      </c>
      <c r="C61" s="13">
        <v>43042</v>
      </c>
      <c r="D61" s="42" t="s">
        <v>9</v>
      </c>
      <c r="E61" s="13">
        <v>53997</v>
      </c>
      <c r="F61" s="15">
        <v>60</v>
      </c>
      <c r="G61" s="15">
        <v>0</v>
      </c>
      <c r="H61" s="15">
        <v>60</v>
      </c>
      <c r="I61" s="54" t="s">
        <v>54</v>
      </c>
    </row>
    <row r="62" spans="1:9" x14ac:dyDescent="0.25">
      <c r="A62" s="19" t="s">
        <v>111</v>
      </c>
      <c r="B62" s="37" t="s">
        <v>118</v>
      </c>
      <c r="C62" s="13">
        <v>43439</v>
      </c>
      <c r="D62" s="42" t="s">
        <v>9</v>
      </c>
      <c r="E62" s="13">
        <v>54393</v>
      </c>
      <c r="F62" s="15">
        <v>27.5</v>
      </c>
      <c r="G62" s="15">
        <v>0</v>
      </c>
      <c r="H62" s="15">
        <v>27.5</v>
      </c>
      <c r="I62" s="54" t="s">
        <v>54</v>
      </c>
    </row>
    <row r="63" spans="1:9" x14ac:dyDescent="0.25">
      <c r="A63" s="19" t="s">
        <v>111</v>
      </c>
      <c r="B63" s="37" t="s">
        <v>119</v>
      </c>
      <c r="C63" s="13">
        <v>43439</v>
      </c>
      <c r="D63" s="42" t="s">
        <v>9</v>
      </c>
      <c r="E63" s="13">
        <v>54393</v>
      </c>
      <c r="F63" s="15">
        <v>27.5</v>
      </c>
      <c r="G63" s="15">
        <v>0</v>
      </c>
      <c r="H63" s="15">
        <v>27.5</v>
      </c>
      <c r="I63" s="54" t="s">
        <v>54</v>
      </c>
    </row>
    <row r="64" spans="1:9" x14ac:dyDescent="0.25">
      <c r="A64" s="19" t="s">
        <v>116</v>
      </c>
      <c r="B64" s="37" t="s">
        <v>120</v>
      </c>
      <c r="C64" s="13">
        <v>43629</v>
      </c>
      <c r="D64" s="42" t="s">
        <v>9</v>
      </c>
      <c r="E64" s="13">
        <v>54575</v>
      </c>
      <c r="F64" s="15">
        <v>55</v>
      </c>
      <c r="G64" s="15">
        <v>0</v>
      </c>
      <c r="H64" s="15">
        <v>55</v>
      </c>
      <c r="I64" s="54" t="s">
        <v>54</v>
      </c>
    </row>
    <row r="65" spans="1:9" x14ac:dyDescent="0.25">
      <c r="A65" s="19" t="s">
        <v>121</v>
      </c>
      <c r="B65" s="37" t="s">
        <v>122</v>
      </c>
      <c r="C65" s="13">
        <v>44329</v>
      </c>
      <c r="D65" s="42" t="s">
        <v>9</v>
      </c>
      <c r="E65" s="13">
        <v>53448</v>
      </c>
      <c r="F65" s="15">
        <v>54.384999999999998</v>
      </c>
      <c r="G65" s="15">
        <v>0</v>
      </c>
      <c r="H65" s="15">
        <v>54.384999999999998</v>
      </c>
      <c r="I65" s="54" t="s">
        <v>54</v>
      </c>
    </row>
    <row r="66" spans="1:9" x14ac:dyDescent="0.25">
      <c r="A66" s="19" t="s">
        <v>116</v>
      </c>
      <c r="B66" s="37" t="s">
        <v>123</v>
      </c>
      <c r="C66" s="13">
        <v>37525</v>
      </c>
      <c r="D66" s="42" t="s">
        <v>9</v>
      </c>
      <c r="E66" s="13">
        <v>50284</v>
      </c>
      <c r="F66" s="15">
        <v>42</v>
      </c>
      <c r="G66" s="15">
        <v>0</v>
      </c>
      <c r="H66" s="15">
        <v>42</v>
      </c>
      <c r="I66" s="54" t="s">
        <v>54</v>
      </c>
    </row>
    <row r="67" spans="1:9" x14ac:dyDescent="0.25">
      <c r="A67" s="19" t="s">
        <v>124</v>
      </c>
      <c r="B67" s="37" t="s">
        <v>125</v>
      </c>
      <c r="C67" s="13">
        <v>39903</v>
      </c>
      <c r="D67" s="42" t="s">
        <v>9</v>
      </c>
      <c r="E67" s="13">
        <v>50861</v>
      </c>
      <c r="F67" s="15">
        <v>65</v>
      </c>
      <c r="G67" s="15">
        <v>0</v>
      </c>
      <c r="H67" s="15">
        <v>65</v>
      </c>
      <c r="I67" s="54" t="s">
        <v>54</v>
      </c>
    </row>
    <row r="68" spans="1:9" x14ac:dyDescent="0.25">
      <c r="A68" s="19" t="s">
        <v>124</v>
      </c>
      <c r="B68" s="37" t="s">
        <v>126</v>
      </c>
      <c r="C68" s="13">
        <v>39903</v>
      </c>
      <c r="D68" s="42" t="s">
        <v>9</v>
      </c>
      <c r="E68" s="13">
        <v>50861</v>
      </c>
      <c r="F68" s="15">
        <v>65.400000000000006</v>
      </c>
      <c r="G68" s="15">
        <v>0</v>
      </c>
      <c r="H68" s="15">
        <v>65.400000000000006</v>
      </c>
      <c r="I68" s="54" t="s">
        <v>54</v>
      </c>
    </row>
    <row r="69" spans="1:9" x14ac:dyDescent="0.25">
      <c r="A69" s="19" t="s">
        <v>116</v>
      </c>
      <c r="B69" s="37" t="s">
        <v>127</v>
      </c>
      <c r="C69" s="13">
        <v>40332</v>
      </c>
      <c r="D69" s="42" t="s">
        <v>9</v>
      </c>
      <c r="E69" s="13">
        <v>54575</v>
      </c>
      <c r="F69" s="15">
        <v>21</v>
      </c>
      <c r="G69" s="15">
        <v>0</v>
      </c>
      <c r="H69" s="15">
        <v>21</v>
      </c>
      <c r="I69" s="54" t="s">
        <v>54</v>
      </c>
    </row>
    <row r="70" spans="1:9" x14ac:dyDescent="0.25">
      <c r="A70" s="19" t="s">
        <v>116</v>
      </c>
      <c r="B70" s="37" t="s">
        <v>128</v>
      </c>
      <c r="C70" s="13">
        <v>43755</v>
      </c>
      <c r="D70" s="42" t="s">
        <v>9</v>
      </c>
      <c r="E70" s="13">
        <v>54697</v>
      </c>
      <c r="F70" s="15">
        <v>45</v>
      </c>
      <c r="G70" s="15">
        <v>0</v>
      </c>
      <c r="H70" s="15">
        <v>45</v>
      </c>
      <c r="I70" s="54" t="s">
        <v>54</v>
      </c>
    </row>
    <row r="71" spans="1:9" x14ac:dyDescent="0.25">
      <c r="A71" s="19" t="s">
        <v>129</v>
      </c>
      <c r="B71" s="37" t="s">
        <v>130</v>
      </c>
      <c r="C71" s="13">
        <v>43993</v>
      </c>
      <c r="D71" s="42" t="s">
        <v>9</v>
      </c>
      <c r="E71" s="13">
        <v>54940</v>
      </c>
      <c r="F71" s="15">
        <v>50</v>
      </c>
      <c r="G71" s="15">
        <v>0</v>
      </c>
      <c r="H71" s="15">
        <v>50</v>
      </c>
      <c r="I71" s="54" t="s">
        <v>54</v>
      </c>
    </row>
    <row r="72" spans="1:9" x14ac:dyDescent="0.25">
      <c r="A72" s="19" t="s">
        <v>131</v>
      </c>
      <c r="B72" s="37" t="s">
        <v>132</v>
      </c>
      <c r="C72" s="13">
        <v>45435</v>
      </c>
      <c r="D72" s="42" t="s">
        <v>9</v>
      </c>
      <c r="E72" s="13">
        <v>56370</v>
      </c>
      <c r="F72" s="15">
        <v>172</v>
      </c>
      <c r="G72" s="15">
        <v>0</v>
      </c>
      <c r="H72" s="15">
        <v>172</v>
      </c>
      <c r="I72" s="54" t="s">
        <v>54</v>
      </c>
    </row>
    <row r="73" spans="1:9" x14ac:dyDescent="0.25">
      <c r="A73" s="19" t="s">
        <v>133</v>
      </c>
      <c r="B73" s="37" t="s">
        <v>134</v>
      </c>
      <c r="C73" s="13">
        <v>45435</v>
      </c>
      <c r="D73" s="42" t="s">
        <v>9</v>
      </c>
      <c r="E73" s="13">
        <v>56370</v>
      </c>
      <c r="F73" s="15">
        <v>172</v>
      </c>
      <c r="G73" s="15">
        <v>0</v>
      </c>
      <c r="H73" s="15">
        <v>172</v>
      </c>
      <c r="I73" s="54" t="s">
        <v>54</v>
      </c>
    </row>
    <row r="74" spans="1:9" x14ac:dyDescent="0.25">
      <c r="A74" s="19"/>
      <c r="B74" s="25" t="s">
        <v>135</v>
      </c>
      <c r="C74" s="43"/>
      <c r="D74" s="40"/>
      <c r="E74" s="39"/>
      <c r="F74" s="21">
        <f>SUM(F50:F73)</f>
        <v>1565.67</v>
      </c>
      <c r="G74" s="21">
        <f>SUM(G50:G73)</f>
        <v>28.3</v>
      </c>
      <c r="H74" s="21">
        <f>SUM(H50:H73)</f>
        <v>1537.3700000000001</v>
      </c>
      <c r="I74" s="54"/>
    </row>
    <row r="75" spans="1:9" x14ac:dyDescent="0.25">
      <c r="A75" s="19"/>
      <c r="B75" s="25"/>
      <c r="C75" s="43"/>
      <c r="D75" s="40"/>
      <c r="E75" s="39"/>
      <c r="F75" s="44"/>
      <c r="G75" s="44"/>
      <c r="H75" s="26"/>
      <c r="I75" s="54"/>
    </row>
    <row r="76" spans="1:9" x14ac:dyDescent="0.25">
      <c r="A76" s="22" t="s">
        <v>136</v>
      </c>
      <c r="B76" s="49"/>
      <c r="C76" s="48"/>
      <c r="D76" s="49"/>
      <c r="E76" s="48"/>
      <c r="F76" s="49"/>
      <c r="G76" s="49"/>
      <c r="H76" s="49"/>
      <c r="I76" s="54"/>
    </row>
    <row r="77" spans="1:9" x14ac:dyDescent="0.25">
      <c r="A77" s="19" t="s">
        <v>137</v>
      </c>
      <c r="B77" s="37" t="s">
        <v>138</v>
      </c>
      <c r="C77" s="13">
        <v>43266</v>
      </c>
      <c r="D77" s="42" t="s">
        <v>9</v>
      </c>
      <c r="E77" s="13">
        <v>61529</v>
      </c>
      <c r="F77" s="15">
        <v>93.945999999999998</v>
      </c>
      <c r="G77" s="15">
        <v>0</v>
      </c>
      <c r="H77" s="15">
        <v>93.945999999999998</v>
      </c>
      <c r="I77" s="54" t="s">
        <v>54</v>
      </c>
    </row>
    <row r="78" spans="1:9" x14ac:dyDescent="0.25">
      <c r="A78" s="19" t="s">
        <v>137</v>
      </c>
      <c r="B78" s="37" t="s">
        <v>139</v>
      </c>
      <c r="C78" s="13">
        <v>43418</v>
      </c>
      <c r="D78" s="42" t="s">
        <v>9</v>
      </c>
      <c r="E78" s="13">
        <v>61681</v>
      </c>
      <c r="F78" s="15">
        <v>91.462999999999994</v>
      </c>
      <c r="G78" s="15">
        <v>0</v>
      </c>
      <c r="H78" s="15">
        <v>91.462999999999994</v>
      </c>
      <c r="I78" s="54" t="s">
        <v>54</v>
      </c>
    </row>
    <row r="79" spans="1:9" x14ac:dyDescent="0.25">
      <c r="A79" s="19" t="s">
        <v>137</v>
      </c>
      <c r="B79" s="37" t="s">
        <v>140</v>
      </c>
      <c r="C79" s="13">
        <v>43551</v>
      </c>
      <c r="D79" s="42" t="s">
        <v>9</v>
      </c>
      <c r="E79" s="13">
        <v>61814</v>
      </c>
      <c r="F79" s="15">
        <v>42.72</v>
      </c>
      <c r="G79" s="15">
        <v>0</v>
      </c>
      <c r="H79" s="15">
        <v>42.72</v>
      </c>
      <c r="I79" s="54" t="s">
        <v>54</v>
      </c>
    </row>
    <row r="80" spans="1:9" x14ac:dyDescent="0.25">
      <c r="A80" s="19" t="s">
        <v>137</v>
      </c>
      <c r="B80" s="37" t="s">
        <v>141</v>
      </c>
      <c r="C80" s="13">
        <v>43903</v>
      </c>
      <c r="D80" s="42" t="s">
        <v>9</v>
      </c>
      <c r="E80" s="13">
        <v>62165</v>
      </c>
      <c r="F80" s="15">
        <v>173.67699999999999</v>
      </c>
      <c r="G80" s="15">
        <v>0</v>
      </c>
      <c r="H80" s="15">
        <v>173.67699999999999</v>
      </c>
      <c r="I80" s="54" t="s">
        <v>54</v>
      </c>
    </row>
    <row r="81" spans="1:9" x14ac:dyDescent="0.25">
      <c r="A81" s="19" t="s">
        <v>137</v>
      </c>
      <c r="B81" s="37" t="s">
        <v>142</v>
      </c>
      <c r="C81" s="13">
        <v>44067</v>
      </c>
      <c r="D81" s="42" t="s">
        <v>9</v>
      </c>
      <c r="E81" s="13">
        <v>62329</v>
      </c>
      <c r="F81" s="15">
        <v>144.68</v>
      </c>
      <c r="G81" s="15">
        <v>0</v>
      </c>
      <c r="H81" s="15">
        <v>144.68</v>
      </c>
      <c r="I81" s="54" t="s">
        <v>54</v>
      </c>
    </row>
    <row r="82" spans="1:9" x14ac:dyDescent="0.25">
      <c r="A82" s="19" t="s">
        <v>137</v>
      </c>
      <c r="B82" s="37" t="s">
        <v>143</v>
      </c>
      <c r="C82" s="13">
        <v>44256</v>
      </c>
      <c r="D82" s="42" t="s">
        <v>9</v>
      </c>
      <c r="E82" s="13">
        <v>62518</v>
      </c>
      <c r="F82" s="15">
        <v>183.41384493999999</v>
      </c>
      <c r="G82" s="15">
        <v>0</v>
      </c>
      <c r="H82" s="15">
        <v>183.41384493999999</v>
      </c>
      <c r="I82" s="54" t="s">
        <v>54</v>
      </c>
    </row>
    <row r="83" spans="1:9" x14ac:dyDescent="0.25">
      <c r="A83" s="19" t="s">
        <v>137</v>
      </c>
      <c r="B83" s="37" t="s">
        <v>143</v>
      </c>
      <c r="C83" s="13">
        <v>44362</v>
      </c>
      <c r="D83" s="42" t="s">
        <v>9</v>
      </c>
      <c r="E83" s="13">
        <v>62518</v>
      </c>
      <c r="F83" s="15">
        <v>141.29915505</v>
      </c>
      <c r="G83" s="15">
        <v>0</v>
      </c>
      <c r="H83" s="15">
        <v>141.29915505</v>
      </c>
      <c r="I83" s="54" t="s">
        <v>54</v>
      </c>
    </row>
    <row r="84" spans="1:9" x14ac:dyDescent="0.25">
      <c r="A84" s="19" t="s">
        <v>137</v>
      </c>
      <c r="B84" s="37" t="s">
        <v>144</v>
      </c>
      <c r="C84" s="13">
        <v>44719</v>
      </c>
      <c r="D84" s="42" t="s">
        <v>9</v>
      </c>
      <c r="E84" s="13">
        <v>62990</v>
      </c>
      <c r="F84" s="15">
        <v>443.76299999999998</v>
      </c>
      <c r="G84" s="15">
        <v>0</v>
      </c>
      <c r="H84" s="15">
        <v>443.76299999999998</v>
      </c>
      <c r="I84" s="54" t="s">
        <v>54</v>
      </c>
    </row>
    <row r="85" spans="1:9" x14ac:dyDescent="0.25">
      <c r="A85" s="19" t="s">
        <v>137</v>
      </c>
      <c r="B85" s="37" t="s">
        <v>145</v>
      </c>
      <c r="C85" s="13" t="s">
        <v>146</v>
      </c>
      <c r="D85" s="42" t="s">
        <v>9</v>
      </c>
      <c r="E85" s="13">
        <v>63360</v>
      </c>
      <c r="F85" s="15">
        <v>485.13600000000002</v>
      </c>
      <c r="G85" s="15">
        <v>0</v>
      </c>
      <c r="H85" s="15">
        <v>485.13600000000002</v>
      </c>
      <c r="I85" s="54" t="s">
        <v>54</v>
      </c>
    </row>
    <row r="86" spans="1:9" x14ac:dyDescent="0.25">
      <c r="A86" s="19" t="s">
        <v>137</v>
      </c>
      <c r="B86" s="37" t="s">
        <v>147</v>
      </c>
      <c r="C86" s="13">
        <v>45474</v>
      </c>
      <c r="D86" s="42" t="s">
        <v>9</v>
      </c>
      <c r="E86" s="13">
        <v>63737</v>
      </c>
      <c r="F86" s="15">
        <v>167.10499999999999</v>
      </c>
      <c r="G86" s="15">
        <v>0</v>
      </c>
      <c r="H86" s="15">
        <v>167.10499999999999</v>
      </c>
      <c r="I86" s="54" t="s">
        <v>54</v>
      </c>
    </row>
    <row r="87" spans="1:9" x14ac:dyDescent="0.25">
      <c r="A87" s="19" t="s">
        <v>137</v>
      </c>
      <c r="B87" s="37" t="s">
        <v>148</v>
      </c>
      <c r="C87" s="13">
        <v>46168</v>
      </c>
      <c r="D87" s="42" t="s">
        <v>9</v>
      </c>
      <c r="E87" s="13">
        <v>64437</v>
      </c>
      <c r="F87" s="15">
        <v>255.39400000000001</v>
      </c>
      <c r="G87" s="15">
        <v>0</v>
      </c>
      <c r="H87" s="15">
        <v>255.39400000000001</v>
      </c>
      <c r="I87" s="54" t="s">
        <v>54</v>
      </c>
    </row>
    <row r="88" spans="1:9" x14ac:dyDescent="0.25">
      <c r="A88" s="19"/>
      <c r="B88" s="25" t="s">
        <v>149</v>
      </c>
      <c r="C88" s="43"/>
      <c r="D88" s="40"/>
      <c r="E88" s="39"/>
      <c r="F88" s="21">
        <f>SUM(F77:F87)</f>
        <v>2222.5969999899999</v>
      </c>
      <c r="G88" s="21">
        <f>SUM(G77:G87)</f>
        <v>0</v>
      </c>
      <c r="H88" s="21">
        <f>SUM(H77:H87)</f>
        <v>2222.5969999899999</v>
      </c>
      <c r="I88" s="54"/>
    </row>
    <row r="89" spans="1:9" x14ac:dyDescent="0.25">
      <c r="A89" s="19"/>
      <c r="B89" s="25"/>
      <c r="C89" s="43"/>
      <c r="D89" s="40"/>
      <c r="E89" s="39"/>
      <c r="F89" s="44"/>
      <c r="G89" s="44"/>
      <c r="H89" s="26"/>
      <c r="I89" s="54"/>
    </row>
    <row r="90" spans="1:9" x14ac:dyDescent="0.25">
      <c r="A90" s="22" t="s">
        <v>150</v>
      </c>
      <c r="B90" s="49"/>
      <c r="C90" s="48"/>
      <c r="D90" s="49"/>
      <c r="E90" s="48"/>
      <c r="F90" s="49"/>
      <c r="G90" s="49"/>
      <c r="H90" s="49"/>
      <c r="I90" s="54"/>
    </row>
    <row r="91" spans="1:9" x14ac:dyDescent="0.25">
      <c r="A91" s="19" t="s">
        <v>150</v>
      </c>
      <c r="B91" s="37" t="s">
        <v>151</v>
      </c>
      <c r="C91" s="13">
        <v>40438</v>
      </c>
      <c r="D91" s="42">
        <v>5.0999999999999996</v>
      </c>
      <c r="E91" s="13">
        <v>51410</v>
      </c>
      <c r="F91" s="15">
        <v>125</v>
      </c>
      <c r="G91" s="15">
        <v>0</v>
      </c>
      <c r="H91" s="15">
        <v>125</v>
      </c>
      <c r="I91" s="54" t="s">
        <v>54</v>
      </c>
    </row>
    <row r="92" spans="1:9" x14ac:dyDescent="0.25">
      <c r="A92" s="19" t="s">
        <v>150</v>
      </c>
      <c r="B92" s="37" t="s">
        <v>152</v>
      </c>
      <c r="C92" s="13">
        <v>41443</v>
      </c>
      <c r="D92" s="42">
        <v>5</v>
      </c>
      <c r="E92" s="13">
        <v>52397</v>
      </c>
      <c r="F92" s="15">
        <v>90</v>
      </c>
      <c r="G92" s="15">
        <v>0</v>
      </c>
      <c r="H92" s="15">
        <v>90</v>
      </c>
      <c r="I92" s="54" t="s">
        <v>54</v>
      </c>
    </row>
    <row r="93" spans="1:9" x14ac:dyDescent="0.25">
      <c r="A93" s="19" t="s">
        <v>150</v>
      </c>
      <c r="B93" s="37" t="s">
        <v>153</v>
      </c>
      <c r="C93" s="13">
        <v>41905</v>
      </c>
      <c r="D93" s="42">
        <v>4.55</v>
      </c>
      <c r="E93" s="13">
        <v>52871</v>
      </c>
      <c r="F93" s="15">
        <v>200</v>
      </c>
      <c r="G93" s="15">
        <v>0</v>
      </c>
      <c r="H93" s="15">
        <v>200</v>
      </c>
      <c r="I93" s="54" t="s">
        <v>54</v>
      </c>
    </row>
    <row r="94" spans="1:9" x14ac:dyDescent="0.25">
      <c r="A94" s="19" t="s">
        <v>150</v>
      </c>
      <c r="B94" s="37" t="s">
        <v>154</v>
      </c>
      <c r="C94" s="13">
        <v>42873</v>
      </c>
      <c r="D94" s="42">
        <v>3.3</v>
      </c>
      <c r="E94" s="13">
        <v>46537</v>
      </c>
      <c r="F94" s="15">
        <v>300</v>
      </c>
      <c r="G94" s="15">
        <v>300</v>
      </c>
      <c r="H94" s="15">
        <v>0</v>
      </c>
      <c r="I94" s="54" t="s">
        <v>54</v>
      </c>
    </row>
    <row r="95" spans="1:9" x14ac:dyDescent="0.25">
      <c r="A95" s="19"/>
      <c r="B95" s="25" t="s">
        <v>155</v>
      </c>
      <c r="C95" s="43"/>
      <c r="D95" s="40"/>
      <c r="E95" s="39"/>
      <c r="F95" s="21">
        <f>SUM(F91:F94)</f>
        <v>715</v>
      </c>
      <c r="G95" s="21">
        <f>SUM(G91:G94)</f>
        <v>300</v>
      </c>
      <c r="H95" s="21">
        <f>SUM(H91:H94)</f>
        <v>415</v>
      </c>
      <c r="I95" s="54"/>
    </row>
    <row r="96" spans="1:9" x14ac:dyDescent="0.25">
      <c r="A96" s="19"/>
      <c r="B96" s="25"/>
      <c r="C96" s="43"/>
      <c r="D96" s="40"/>
      <c r="E96" s="39"/>
      <c r="F96" s="44"/>
      <c r="G96" s="44"/>
      <c r="H96" s="26"/>
      <c r="I96" s="54"/>
    </row>
    <row r="97" spans="1:9" x14ac:dyDescent="0.25">
      <c r="A97" s="22" t="s">
        <v>156</v>
      </c>
      <c r="B97" s="49"/>
      <c r="C97" s="48"/>
      <c r="D97" s="49"/>
      <c r="E97" s="48"/>
      <c r="F97" s="49"/>
      <c r="G97" s="49"/>
      <c r="H97" s="49"/>
      <c r="I97" s="54"/>
    </row>
    <row r="98" spans="1:9" x14ac:dyDescent="0.25">
      <c r="A98" s="19"/>
      <c r="B98" s="25" t="s">
        <v>157</v>
      </c>
      <c r="C98" s="43"/>
      <c r="D98" s="40"/>
      <c r="E98" s="39"/>
      <c r="F98" s="21">
        <v>0</v>
      </c>
      <c r="G98" s="21">
        <v>0</v>
      </c>
      <c r="H98" s="21">
        <v>0</v>
      </c>
      <c r="I98" s="54"/>
    </row>
    <row r="99" spans="1:9" x14ac:dyDescent="0.25">
      <c r="A99" s="22" t="s">
        <v>136</v>
      </c>
      <c r="B99" s="49"/>
      <c r="C99" s="48"/>
      <c r="D99" s="49"/>
      <c r="E99" s="48"/>
      <c r="F99" s="49"/>
      <c r="G99" s="49"/>
      <c r="H99" s="49"/>
      <c r="I99" s="54"/>
    </row>
    <row r="100" spans="1:9" x14ac:dyDescent="0.25">
      <c r="A100" s="19" t="s">
        <v>158</v>
      </c>
      <c r="B100" s="37"/>
      <c r="C100" s="13">
        <v>44348</v>
      </c>
      <c r="D100" s="42">
        <v>7.8968299999999996</v>
      </c>
      <c r="E100" s="13">
        <v>53479</v>
      </c>
      <c r="F100" s="15">
        <v>6.2884516799999997</v>
      </c>
      <c r="G100" s="15">
        <v>0</v>
      </c>
      <c r="H100" s="15">
        <v>6.2884516799999997</v>
      </c>
      <c r="I100" s="54"/>
    </row>
    <row r="101" spans="1:9" x14ac:dyDescent="0.25">
      <c r="A101" s="19"/>
      <c r="B101" s="25" t="s">
        <v>149</v>
      </c>
      <c r="C101" s="43"/>
      <c r="D101" s="40"/>
      <c r="E101" s="39"/>
      <c r="F101" s="21">
        <f>F100</f>
        <v>6.2884516799999997</v>
      </c>
      <c r="G101" s="21">
        <f>G100</f>
        <v>0</v>
      </c>
      <c r="H101" s="21">
        <f>H100</f>
        <v>6.2884516799999997</v>
      </c>
      <c r="I101" s="54"/>
    </row>
    <row r="102" spans="1:9" x14ac:dyDescent="0.25">
      <c r="A102" s="19"/>
      <c r="B102" s="25"/>
      <c r="C102" s="43"/>
      <c r="D102" s="40"/>
      <c r="E102" s="39"/>
      <c r="F102" s="44"/>
      <c r="G102" s="44"/>
      <c r="H102" s="26"/>
      <c r="I102" s="54"/>
    </row>
    <row r="103" spans="1:9" x14ac:dyDescent="0.25">
      <c r="A103" s="25" t="s">
        <v>44</v>
      </c>
      <c r="B103" s="19"/>
      <c r="C103" s="14"/>
      <c r="D103" s="24"/>
      <c r="E103" s="13"/>
      <c r="F103" s="15">
        <v>-268.65277469</v>
      </c>
      <c r="G103" s="15">
        <v>-0.23827337000000001</v>
      </c>
      <c r="H103" s="15">
        <v>-268.41450132</v>
      </c>
      <c r="I103" s="54"/>
    </row>
    <row r="104" spans="1:9" x14ac:dyDescent="0.25">
      <c r="A104" s="25" t="s">
        <v>45</v>
      </c>
      <c r="B104" s="19"/>
      <c r="C104" s="14"/>
      <c r="D104" s="24"/>
      <c r="E104" s="13"/>
      <c r="F104" s="15">
        <v>-64.702299499999995</v>
      </c>
      <c r="G104" s="15">
        <v>-5.1917699999999997E-2</v>
      </c>
      <c r="H104" s="15">
        <v>-64.650381799999991</v>
      </c>
      <c r="I104" s="54"/>
    </row>
    <row r="105" spans="1:9" x14ac:dyDescent="0.25">
      <c r="A105" s="25" t="s">
        <v>159</v>
      </c>
      <c r="B105" s="22"/>
      <c r="C105" s="43"/>
      <c r="D105" s="45"/>
      <c r="E105" s="39"/>
      <c r="F105" s="21">
        <f>F47+F74+F88+F95+F98+F101+F103+F104</f>
        <v>30516.201377480003</v>
      </c>
      <c r="G105" s="21">
        <f>G47+G74+G88+G95+G98+G101+G103+G104</f>
        <v>328.00980893000002</v>
      </c>
      <c r="H105" s="21">
        <f>H47+H74+H88+H95+H98+H101+H103+H104</f>
        <v>30188.191568550003</v>
      </c>
      <c r="I105" s="54"/>
    </row>
    <row r="106" spans="1:9" x14ac:dyDescent="0.25">
      <c r="A106" s="25" t="s">
        <v>160</v>
      </c>
      <c r="B106" s="22"/>
      <c r="C106" s="43"/>
      <c r="D106" s="45"/>
      <c r="E106" s="39"/>
      <c r="F106" s="15">
        <v>86.499999989999992</v>
      </c>
      <c r="G106" s="15">
        <v>86.499999989999992</v>
      </c>
      <c r="H106" s="26">
        <v>0</v>
      </c>
      <c r="I106" s="54"/>
    </row>
    <row r="107" spans="1:9" x14ac:dyDescent="0.25">
      <c r="A107" s="25" t="s">
        <v>161</v>
      </c>
      <c r="B107" s="22"/>
      <c r="C107" s="43"/>
      <c r="D107" s="45"/>
      <c r="E107" s="39"/>
      <c r="F107" s="41">
        <f>F105+F106</f>
        <v>30602.701377470003</v>
      </c>
      <c r="G107" s="41">
        <f>G105+G106</f>
        <v>414.50980892000001</v>
      </c>
      <c r="H107" s="41">
        <f>H105+H106</f>
        <v>30188.191568550003</v>
      </c>
      <c r="I107" s="54"/>
    </row>
    <row r="108" spans="1:9" x14ac:dyDescent="0.25">
      <c r="A108" s="19"/>
      <c r="B108" s="25"/>
      <c r="C108" s="43"/>
      <c r="D108" s="40"/>
      <c r="E108" s="39"/>
      <c r="F108" s="44"/>
      <c r="G108" s="44"/>
      <c r="H108" s="26"/>
      <c r="I108" s="54"/>
    </row>
    <row r="109" spans="1:9" x14ac:dyDescent="0.25">
      <c r="A109" s="46" t="s">
        <v>162</v>
      </c>
      <c r="B109" s="49"/>
      <c r="C109" s="48"/>
      <c r="D109" s="49"/>
      <c r="E109" s="48"/>
      <c r="F109" s="51"/>
      <c r="G109" s="49"/>
      <c r="H109" s="49"/>
      <c r="I109" s="54"/>
    </row>
    <row r="110" spans="1:9" x14ac:dyDescent="0.25">
      <c r="A110" s="46" t="s">
        <v>47</v>
      </c>
      <c r="B110" s="49"/>
      <c r="C110" s="48"/>
      <c r="D110" s="49"/>
      <c r="E110" s="48"/>
      <c r="F110" s="51"/>
      <c r="G110" s="49"/>
      <c r="H110" s="49"/>
      <c r="I110" s="54"/>
    </row>
    <row r="111" spans="1:9" x14ac:dyDescent="0.25">
      <c r="I111" s="54"/>
    </row>
    <row r="112" spans="1:9" x14ac:dyDescent="0.25">
      <c r="I112" s="54"/>
    </row>
  </sheetData>
  <hyperlinks>
    <hyperlink ref="I94" r:id="rId1" xr:uid="{00000000-0004-0000-0000-00004D000000}"/>
    <hyperlink ref="I93" r:id="rId2" xr:uid="{00000000-0004-0000-0000-00004C000000}"/>
    <hyperlink ref="I92" r:id="rId3" xr:uid="{00000000-0004-0000-0000-00004B000000}"/>
    <hyperlink ref="I91" r:id="rId4" xr:uid="{00000000-0004-0000-0000-00004A000000}"/>
    <hyperlink ref="I86" r:id="rId5" xr:uid="{00000000-0004-0000-0000-000049000000}"/>
    <hyperlink ref="I85" r:id="rId6" xr:uid="{00000000-0004-0000-0000-000048000000}"/>
    <hyperlink ref="I84" r:id="rId7" xr:uid="{00000000-0004-0000-0000-000047000000}"/>
    <hyperlink ref="I83" r:id="rId8" xr:uid="{00000000-0004-0000-0000-000046000000}"/>
    <hyperlink ref="I82" r:id="rId9" xr:uid="{00000000-0004-0000-0000-000045000000}"/>
    <hyperlink ref="I81" r:id="rId10" xr:uid="{00000000-0004-0000-0000-000044000000}"/>
    <hyperlink ref="I80" r:id="rId11" xr:uid="{00000000-0004-0000-0000-000043000000}"/>
    <hyperlink ref="I79" r:id="rId12" xr:uid="{00000000-0004-0000-0000-000042000000}"/>
    <hyperlink ref="I78" r:id="rId13" xr:uid="{00000000-0004-0000-0000-000041000000}"/>
    <hyperlink ref="I77" r:id="rId14" xr:uid="{00000000-0004-0000-0000-000040000000}"/>
    <hyperlink ref="I73" r:id="rId15" xr:uid="{00000000-0004-0000-0000-00003F000000}"/>
    <hyperlink ref="I72" r:id="rId16" xr:uid="{00000000-0004-0000-0000-00003E000000}"/>
    <hyperlink ref="I71" r:id="rId17" xr:uid="{00000000-0004-0000-0000-00003D000000}"/>
    <hyperlink ref="I70" r:id="rId18" xr:uid="{00000000-0004-0000-0000-00003C000000}"/>
    <hyperlink ref="I69" r:id="rId19" xr:uid="{00000000-0004-0000-0000-00003B000000}"/>
    <hyperlink ref="I68" r:id="rId20" xr:uid="{00000000-0004-0000-0000-00003A000000}"/>
    <hyperlink ref="I67" r:id="rId21" xr:uid="{00000000-0004-0000-0000-000039000000}"/>
    <hyperlink ref="I66" r:id="rId22" xr:uid="{00000000-0004-0000-0000-000038000000}"/>
    <hyperlink ref="I65" r:id="rId23" xr:uid="{00000000-0004-0000-0000-000037000000}"/>
    <hyperlink ref="I64" r:id="rId24" xr:uid="{00000000-0004-0000-0000-000036000000}"/>
    <hyperlink ref="I63" r:id="rId25" xr:uid="{00000000-0004-0000-0000-000035000000}"/>
    <hyperlink ref="I62" r:id="rId26" xr:uid="{00000000-0004-0000-0000-000034000000}"/>
    <hyperlink ref="I61" r:id="rId27" xr:uid="{00000000-0004-0000-0000-000033000000}"/>
    <hyperlink ref="I60" r:id="rId28" xr:uid="{00000000-0004-0000-0000-000032000000}"/>
    <hyperlink ref="I59" r:id="rId29" xr:uid="{00000000-0004-0000-0000-000031000000}"/>
    <hyperlink ref="I58" r:id="rId30" xr:uid="{00000000-0004-0000-0000-000030000000}"/>
    <hyperlink ref="I57" r:id="rId31" xr:uid="{00000000-0004-0000-0000-00002F000000}"/>
    <hyperlink ref="I56" r:id="rId32" xr:uid="{00000000-0004-0000-0000-00002E000000}"/>
    <hyperlink ref="I55" r:id="rId33" xr:uid="{00000000-0004-0000-0000-00002D000000}"/>
    <hyperlink ref="I54" r:id="rId34" xr:uid="{00000000-0004-0000-0000-00002C000000}"/>
    <hyperlink ref="I53" r:id="rId35" xr:uid="{00000000-0004-0000-0000-00002B000000}"/>
    <hyperlink ref="I52" r:id="rId36" xr:uid="{00000000-0004-0000-0000-00002A000000}"/>
    <hyperlink ref="I51" r:id="rId37" xr:uid="{00000000-0004-0000-0000-000029000000}"/>
    <hyperlink ref="I50" r:id="rId38" xr:uid="{00000000-0004-0000-0000-000028000000}"/>
    <hyperlink ref="I43" r:id="rId39" xr:uid="{00000000-0004-0000-0000-000027000000}"/>
    <hyperlink ref="I42" r:id="rId40" xr:uid="{00000000-0004-0000-0000-000026000000}"/>
    <hyperlink ref="I41" r:id="rId41" xr:uid="{00000000-0004-0000-0000-000025000000}"/>
    <hyperlink ref="I40" r:id="rId42" xr:uid="{00000000-0004-0000-0000-000024000000}"/>
    <hyperlink ref="I39" r:id="rId43" xr:uid="{00000000-0004-0000-0000-000023000000}"/>
    <hyperlink ref="I38" r:id="rId44" xr:uid="{00000000-0004-0000-0000-000022000000}"/>
    <hyperlink ref="I37" r:id="rId45" xr:uid="{00000000-0004-0000-0000-000021000000}"/>
    <hyperlink ref="I36" r:id="rId46" xr:uid="{00000000-0004-0000-0000-000020000000}"/>
    <hyperlink ref="I35" r:id="rId47" xr:uid="{00000000-0004-0000-0000-00001F000000}"/>
    <hyperlink ref="I34" r:id="rId48" xr:uid="{00000000-0004-0000-0000-00001E000000}"/>
    <hyperlink ref="I33" r:id="rId49" xr:uid="{00000000-0004-0000-0000-00001D000000}"/>
    <hyperlink ref="I32" r:id="rId50" xr:uid="{00000000-0004-0000-0000-00001C000000}"/>
    <hyperlink ref="I31" r:id="rId51" xr:uid="{00000000-0004-0000-0000-00001B000000}"/>
    <hyperlink ref="I30" r:id="rId52" xr:uid="{00000000-0004-0000-0000-00001A000000}"/>
    <hyperlink ref="I29" r:id="rId53" xr:uid="{00000000-0004-0000-0000-000019000000}"/>
    <hyperlink ref="I28" r:id="rId54" xr:uid="{00000000-0004-0000-0000-000018000000}"/>
    <hyperlink ref="I27" r:id="rId55" xr:uid="{00000000-0004-0000-0000-000017000000}"/>
    <hyperlink ref="I26" r:id="rId56" xr:uid="{00000000-0004-0000-0000-000016000000}"/>
    <hyperlink ref="I25" r:id="rId57" xr:uid="{00000000-0004-0000-0000-000015000000}"/>
    <hyperlink ref="I24" r:id="rId58" xr:uid="{00000000-0004-0000-0000-000014000000}"/>
    <hyperlink ref="I23" r:id="rId59" xr:uid="{00000000-0004-0000-0000-000013000000}"/>
    <hyperlink ref="I22" r:id="rId60" xr:uid="{00000000-0004-0000-0000-000012000000}"/>
    <hyperlink ref="I21" r:id="rId61" xr:uid="{00000000-0004-0000-0000-000011000000}"/>
    <hyperlink ref="I20" r:id="rId62" xr:uid="{00000000-0004-0000-0000-000010000000}"/>
    <hyperlink ref="I19" r:id="rId63" xr:uid="{00000000-0004-0000-0000-00000F000000}"/>
    <hyperlink ref="I18" r:id="rId64" xr:uid="{00000000-0004-0000-0000-00000E000000}"/>
    <hyperlink ref="I17" r:id="rId65" xr:uid="{00000000-0004-0000-0000-00000D000000}"/>
    <hyperlink ref="I16" r:id="rId66" xr:uid="{00000000-0004-0000-0000-00000C000000}"/>
    <hyperlink ref="I15" r:id="rId67" xr:uid="{00000000-0004-0000-0000-00000B000000}"/>
    <hyperlink ref="I14" r:id="rId68" xr:uid="{00000000-0004-0000-0000-00000A000000}"/>
    <hyperlink ref="I13" r:id="rId69" xr:uid="{00000000-0004-0000-0000-000009000000}"/>
    <hyperlink ref="I12" r:id="rId70" xr:uid="{00000000-0004-0000-0000-000008000000}"/>
    <hyperlink ref="I11" r:id="rId71" xr:uid="{00000000-0004-0000-0000-000007000000}"/>
    <hyperlink ref="I10" r:id="rId72" xr:uid="{00000000-0004-0000-0000-000006000000}"/>
    <hyperlink ref="I9" r:id="rId73" xr:uid="{00000000-0004-0000-0000-000005000000}"/>
    <hyperlink ref="I8" r:id="rId74" xr:uid="{00000000-0004-0000-0000-000004000000}"/>
    <hyperlink ref="I7" r:id="rId75" xr:uid="{00000000-0004-0000-0000-000003000000}"/>
    <hyperlink ref="I6" r:id="rId76" xr:uid="{00000000-0004-0000-0000-000002000000}"/>
    <hyperlink ref="I5" r:id="rId77" xr:uid="{00000000-0004-0000-0000-000001000000}"/>
    <hyperlink ref="I4" r:id="rId78" xr:uid="{00000000-0004-0000-0000-000000000000}"/>
    <hyperlink ref="I87" r:id="rId79" xr:uid="{34E980F8-D07A-452C-8523-E4C685425BB4}"/>
    <hyperlink ref="I44" r:id="rId80" xr:uid="{42D8F536-3AA5-40F9-81DD-36E8129BD84A}"/>
    <hyperlink ref="I45" r:id="rId81" xr:uid="{159DBF24-AE94-4272-8DE0-FF396DC0B2A6}"/>
    <hyperlink ref="I46" r:id="rId82" xr:uid="{F4203A3A-0A62-4F59-B757-7231AEAFCA5C}"/>
  </hyperlinks>
  <pageMargins left="0.7" right="0.7" top="0.75" bottom="0.75" header="0.3" footer="0.3"/>
  <customProperties>
    <customPr name="_pios_id" r:id="rId8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166"/>
  <sheetViews>
    <sheetView showGridLines="0" zoomScale="85" zoomScaleNormal="85" workbookViewId="0">
      <pane ySplit="2" topLeftCell="A3" activePane="bottomLeft" state="frozen"/>
      <selection activeCell="B105" sqref="B105"/>
      <selection pane="bottomLeft" activeCell="N27" sqref="N27"/>
    </sheetView>
  </sheetViews>
  <sheetFormatPr defaultColWidth="8.28515625" defaultRowHeight="15" x14ac:dyDescent="0.25"/>
  <cols>
    <col min="1" max="1" width="56.5703125" style="1" customWidth="1"/>
    <col min="2" max="2" width="24.5703125" style="47" customWidth="1"/>
    <col min="3" max="5" width="14.5703125" style="1" customWidth="1"/>
    <col min="6" max="6" width="14.85546875" style="1" bestFit="1" customWidth="1"/>
    <col min="7" max="7" width="14.5703125" style="1" customWidth="1"/>
    <col min="8" max="8" width="17.28515625" style="1" bestFit="1" customWidth="1"/>
    <col min="9" max="9" width="17.140625" style="1" customWidth="1"/>
    <col min="10" max="16384" width="8.28515625" style="1"/>
  </cols>
  <sheetData>
    <row r="1" spans="1:9" ht="15.75" customHeight="1" x14ac:dyDescent="0.25">
      <c r="A1" s="2" t="s">
        <v>163</v>
      </c>
      <c r="B1" s="48"/>
      <c r="C1" s="49"/>
      <c r="D1" s="49"/>
      <c r="E1" s="48"/>
      <c r="F1" s="49"/>
      <c r="G1" s="49"/>
      <c r="H1" s="49"/>
    </row>
    <row r="2" spans="1:9" ht="26.25" x14ac:dyDescent="0.25">
      <c r="A2" s="6" t="s">
        <v>1</v>
      </c>
      <c r="B2" s="50" t="s">
        <v>50</v>
      </c>
      <c r="C2" s="50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51</v>
      </c>
    </row>
    <row r="3" spans="1:9" x14ac:dyDescent="0.25">
      <c r="A3" s="22" t="s">
        <v>164</v>
      </c>
      <c r="B3" s="48"/>
      <c r="C3" s="49"/>
      <c r="D3" s="49"/>
      <c r="E3" s="48"/>
      <c r="F3" s="52"/>
      <c r="G3" s="52"/>
      <c r="H3" s="52"/>
    </row>
    <row r="4" spans="1:9" x14ac:dyDescent="0.25">
      <c r="A4" s="19" t="s">
        <v>165</v>
      </c>
      <c r="B4" s="37" t="s">
        <v>166</v>
      </c>
      <c r="C4" s="13">
        <v>42853</v>
      </c>
      <c r="D4" s="18">
        <v>3.55</v>
      </c>
      <c r="E4" s="13">
        <v>46508</v>
      </c>
      <c r="F4" s="15">
        <v>1490</v>
      </c>
      <c r="G4" s="38">
        <v>1490</v>
      </c>
      <c r="H4" s="38">
        <v>0</v>
      </c>
      <c r="I4" s="54" t="s">
        <v>54</v>
      </c>
    </row>
    <row r="5" spans="1:9" x14ac:dyDescent="0.25">
      <c r="A5" s="19" t="s">
        <v>165</v>
      </c>
      <c r="B5" s="37" t="s">
        <v>167</v>
      </c>
      <c r="C5" s="13">
        <v>43559</v>
      </c>
      <c r="D5" s="18">
        <v>3.5</v>
      </c>
      <c r="E5" s="13">
        <v>47209</v>
      </c>
      <c r="F5" s="15">
        <v>488.23399999999998</v>
      </c>
      <c r="G5" s="38">
        <v>0</v>
      </c>
      <c r="H5" s="38">
        <v>488.23399999999998</v>
      </c>
      <c r="I5" s="54" t="s">
        <v>54</v>
      </c>
    </row>
    <row r="6" spans="1:9" x14ac:dyDescent="0.25">
      <c r="A6" s="19" t="s">
        <v>165</v>
      </c>
      <c r="B6" s="37" t="s">
        <v>168</v>
      </c>
      <c r="C6" s="13">
        <v>43741</v>
      </c>
      <c r="D6" s="18">
        <v>2.75</v>
      </c>
      <c r="E6" s="13">
        <v>47423</v>
      </c>
      <c r="F6" s="15">
        <v>992.93600000000004</v>
      </c>
      <c r="G6" s="38">
        <v>0</v>
      </c>
      <c r="H6" s="38">
        <v>992.93600000000004</v>
      </c>
      <c r="I6" s="54" t="s">
        <v>54</v>
      </c>
    </row>
    <row r="7" spans="1:9" x14ac:dyDescent="0.25">
      <c r="A7" s="19" t="s">
        <v>165</v>
      </c>
      <c r="B7" s="37" t="s">
        <v>169</v>
      </c>
      <c r="C7" s="13">
        <v>43963</v>
      </c>
      <c r="D7" s="18">
        <v>2.25</v>
      </c>
      <c r="E7" s="13">
        <v>47635</v>
      </c>
      <c r="F7" s="15">
        <v>1758.8610000000001</v>
      </c>
      <c r="G7" s="38">
        <v>0</v>
      </c>
      <c r="H7" s="38">
        <v>1758.8610000000001</v>
      </c>
      <c r="I7" s="54" t="s">
        <v>54</v>
      </c>
    </row>
    <row r="8" spans="1:9" x14ac:dyDescent="0.25">
      <c r="A8" s="19" t="s">
        <v>165</v>
      </c>
      <c r="B8" s="37" t="s">
        <v>170</v>
      </c>
      <c r="C8" s="13">
        <v>44355</v>
      </c>
      <c r="D8" s="18">
        <v>1.9</v>
      </c>
      <c r="E8" s="13">
        <v>46919</v>
      </c>
      <c r="F8" s="15">
        <v>1500</v>
      </c>
      <c r="G8" s="38">
        <v>0</v>
      </c>
      <c r="H8" s="38">
        <v>1500</v>
      </c>
      <c r="I8" s="54" t="s">
        <v>54</v>
      </c>
    </row>
    <row r="9" spans="1:9" x14ac:dyDescent="0.25">
      <c r="A9" s="19" t="s">
        <v>165</v>
      </c>
      <c r="B9" s="37" t="s">
        <v>171</v>
      </c>
      <c r="C9" s="13">
        <v>44543</v>
      </c>
      <c r="D9" s="18">
        <v>1.875</v>
      </c>
      <c r="E9" s="13">
        <v>46402</v>
      </c>
      <c r="F9" s="15">
        <v>1000</v>
      </c>
      <c r="G9" s="38">
        <v>1000</v>
      </c>
      <c r="H9" s="38">
        <v>0</v>
      </c>
      <c r="I9" s="54" t="s">
        <v>54</v>
      </c>
    </row>
    <row r="10" spans="1:9" x14ac:dyDescent="0.25">
      <c r="A10" s="19" t="s">
        <v>165</v>
      </c>
      <c r="B10" s="37" t="s">
        <v>172</v>
      </c>
      <c r="C10" s="13">
        <v>44543</v>
      </c>
      <c r="D10" s="18">
        <v>2.44</v>
      </c>
      <c r="E10" s="13">
        <v>48228</v>
      </c>
      <c r="F10" s="15">
        <v>940.971</v>
      </c>
      <c r="G10" s="38">
        <v>0</v>
      </c>
      <c r="H10" s="38">
        <v>940.971</v>
      </c>
      <c r="I10" s="54" t="s">
        <v>54</v>
      </c>
    </row>
    <row r="11" spans="1:9" x14ac:dyDescent="0.25">
      <c r="A11" s="19" t="s">
        <v>165</v>
      </c>
      <c r="B11" s="37" t="s">
        <v>173</v>
      </c>
      <c r="C11" s="13">
        <v>44543</v>
      </c>
      <c r="D11" s="18">
        <v>3</v>
      </c>
      <c r="E11" s="13">
        <v>55533</v>
      </c>
      <c r="F11" s="15">
        <v>424.00700000000001</v>
      </c>
      <c r="G11" s="38">
        <v>0</v>
      </c>
      <c r="H11" s="38">
        <v>424.00700000000001</v>
      </c>
      <c r="I11" s="54" t="s">
        <v>54</v>
      </c>
    </row>
    <row r="12" spans="1:9" x14ac:dyDescent="0.25">
      <c r="A12" s="19" t="s">
        <v>165</v>
      </c>
      <c r="B12" s="37">
        <v>245625286</v>
      </c>
      <c r="C12" s="13">
        <v>44644</v>
      </c>
      <c r="D12" s="18">
        <v>4.3</v>
      </c>
      <c r="E12" s="13">
        <v>59254</v>
      </c>
      <c r="F12" s="15">
        <v>275</v>
      </c>
      <c r="G12" s="38">
        <v>0</v>
      </c>
      <c r="H12" s="38">
        <v>275</v>
      </c>
      <c r="I12" s="54" t="s">
        <v>54</v>
      </c>
    </row>
    <row r="13" spans="1:9" x14ac:dyDescent="0.25">
      <c r="A13" s="19" t="s">
        <v>165</v>
      </c>
      <c r="B13" s="37" t="s">
        <v>174</v>
      </c>
      <c r="C13" s="13">
        <v>44733</v>
      </c>
      <c r="D13" s="18">
        <v>4.625</v>
      </c>
      <c r="E13" s="13">
        <v>46583</v>
      </c>
      <c r="F13" s="15">
        <v>1250</v>
      </c>
      <c r="G13" s="38">
        <v>0</v>
      </c>
      <c r="H13" s="38">
        <v>1250</v>
      </c>
      <c r="I13" s="54" t="s">
        <v>54</v>
      </c>
    </row>
    <row r="14" spans="1:9" x14ac:dyDescent="0.25">
      <c r="A14" s="19" t="s">
        <v>165</v>
      </c>
      <c r="B14" s="37" t="s">
        <v>175</v>
      </c>
      <c r="C14" s="13">
        <v>44733</v>
      </c>
      <c r="D14" s="18">
        <v>5</v>
      </c>
      <c r="E14" s="13">
        <v>48410</v>
      </c>
      <c r="F14" s="15">
        <v>996.47400000000005</v>
      </c>
      <c r="G14" s="38">
        <v>0</v>
      </c>
      <c r="H14" s="38">
        <v>996.47400000000005</v>
      </c>
      <c r="I14" s="54" t="s">
        <v>54</v>
      </c>
    </row>
    <row r="15" spans="1:9" x14ac:dyDescent="0.25">
      <c r="A15" s="19" t="s">
        <v>165</v>
      </c>
      <c r="B15" s="37" t="s">
        <v>265</v>
      </c>
      <c r="C15" s="13">
        <v>44823</v>
      </c>
      <c r="D15" s="18">
        <v>4.5999999999999996</v>
      </c>
      <c r="E15" s="13">
        <v>46631</v>
      </c>
      <c r="F15" s="15">
        <v>2000</v>
      </c>
      <c r="G15" s="38">
        <v>0</v>
      </c>
      <c r="H15" s="38">
        <v>2000</v>
      </c>
      <c r="I15" s="54" t="s">
        <v>54</v>
      </c>
    </row>
    <row r="16" spans="1:9" x14ac:dyDescent="0.25">
      <c r="A16" s="19" t="s">
        <v>165</v>
      </c>
      <c r="B16" s="37" t="s">
        <v>176</v>
      </c>
      <c r="C16" s="13">
        <v>44967</v>
      </c>
      <c r="D16" s="18">
        <v>4.9000000000000004</v>
      </c>
      <c r="E16" s="13">
        <v>46811</v>
      </c>
      <c r="F16" s="15">
        <v>1250</v>
      </c>
      <c r="G16" s="38">
        <v>0</v>
      </c>
      <c r="H16" s="38">
        <v>1250</v>
      </c>
      <c r="I16" s="54" t="s">
        <v>54</v>
      </c>
    </row>
    <row r="17" spans="1:9" x14ac:dyDescent="0.25">
      <c r="A17" s="19" t="s">
        <v>165</v>
      </c>
      <c r="B17" s="37" t="s">
        <v>177</v>
      </c>
      <c r="C17" s="13">
        <v>44967</v>
      </c>
      <c r="D17" s="18">
        <v>5</v>
      </c>
      <c r="E17" s="13">
        <v>47542</v>
      </c>
      <c r="F17" s="15">
        <v>600</v>
      </c>
      <c r="G17" s="38">
        <v>0</v>
      </c>
      <c r="H17" s="38">
        <v>600</v>
      </c>
      <c r="I17" s="54" t="s">
        <v>54</v>
      </c>
    </row>
    <row r="18" spans="1:9" x14ac:dyDescent="0.25">
      <c r="A18" s="19" t="s">
        <v>165</v>
      </c>
      <c r="B18" s="37" t="s">
        <v>178</v>
      </c>
      <c r="C18" s="13">
        <v>44967</v>
      </c>
      <c r="D18" s="18">
        <v>5.0500000000000007</v>
      </c>
      <c r="E18" s="13">
        <v>48638</v>
      </c>
      <c r="F18" s="15">
        <v>1000</v>
      </c>
      <c r="G18" s="38">
        <v>0</v>
      </c>
      <c r="H18" s="38">
        <v>1000</v>
      </c>
      <c r="I18" s="54" t="s">
        <v>54</v>
      </c>
    </row>
    <row r="19" spans="1:9" x14ac:dyDescent="0.25">
      <c r="A19" s="19" t="s">
        <v>165</v>
      </c>
      <c r="B19" s="37" t="s">
        <v>178</v>
      </c>
      <c r="C19" s="13">
        <v>44967</v>
      </c>
      <c r="D19" s="18">
        <v>5.25</v>
      </c>
      <c r="E19" s="13">
        <v>55943</v>
      </c>
      <c r="F19" s="15">
        <v>1013.16</v>
      </c>
      <c r="G19" s="38">
        <v>0</v>
      </c>
      <c r="H19" s="38">
        <v>1013.16</v>
      </c>
      <c r="I19" s="54" t="s">
        <v>54</v>
      </c>
    </row>
    <row r="20" spans="1:9" x14ac:dyDescent="0.25">
      <c r="A20" s="19" t="s">
        <v>179</v>
      </c>
      <c r="B20" s="37" t="s">
        <v>180</v>
      </c>
      <c r="C20" s="13">
        <v>43801</v>
      </c>
      <c r="D20" s="18">
        <v>2.2000000000000002</v>
      </c>
      <c r="E20" s="13">
        <v>46358</v>
      </c>
      <c r="F20" s="15">
        <v>343.45</v>
      </c>
      <c r="G20" s="38">
        <v>343.45</v>
      </c>
      <c r="H20" s="38">
        <v>0</v>
      </c>
      <c r="I20" s="54" t="s">
        <v>54</v>
      </c>
    </row>
    <row r="21" spans="1:9" x14ac:dyDescent="0.25">
      <c r="A21" s="19" t="s">
        <v>165</v>
      </c>
      <c r="B21" s="37" t="s">
        <v>181</v>
      </c>
      <c r="C21" s="13">
        <v>45320</v>
      </c>
      <c r="D21" s="18">
        <v>4.9000000000000004</v>
      </c>
      <c r="E21" s="13">
        <v>47192</v>
      </c>
      <c r="F21" s="15">
        <v>900</v>
      </c>
      <c r="G21" s="38">
        <v>0</v>
      </c>
      <c r="H21" s="38">
        <v>900</v>
      </c>
      <c r="I21" s="54" t="s">
        <v>54</v>
      </c>
    </row>
    <row r="22" spans="1:9" x14ac:dyDescent="0.25">
      <c r="A22" s="19" t="s">
        <v>165</v>
      </c>
      <c r="B22" s="37" t="s">
        <v>182</v>
      </c>
      <c r="C22" s="13">
        <v>45320</v>
      </c>
      <c r="D22" s="18">
        <v>5.25</v>
      </c>
      <c r="E22" s="13">
        <v>49018</v>
      </c>
      <c r="F22" s="15">
        <v>1100</v>
      </c>
      <c r="G22" s="38">
        <v>0</v>
      </c>
      <c r="H22" s="38">
        <v>1100</v>
      </c>
      <c r="I22" s="54" t="s">
        <v>54</v>
      </c>
    </row>
    <row r="23" spans="1:9" x14ac:dyDescent="0.25">
      <c r="A23" s="19" t="s">
        <v>165</v>
      </c>
      <c r="B23" s="37" t="s">
        <v>183</v>
      </c>
      <c r="C23" s="13">
        <v>45320</v>
      </c>
      <c r="D23" s="18">
        <v>5.55</v>
      </c>
      <c r="E23" s="13">
        <v>56323</v>
      </c>
      <c r="F23" s="15">
        <v>800</v>
      </c>
      <c r="G23" s="38">
        <v>0</v>
      </c>
      <c r="H23" s="38">
        <v>800</v>
      </c>
      <c r="I23" s="54" t="s">
        <v>54</v>
      </c>
    </row>
    <row r="24" spans="1:9" x14ac:dyDescent="0.25">
      <c r="A24" s="19" t="s">
        <v>165</v>
      </c>
      <c r="B24" s="37" t="s">
        <v>184</v>
      </c>
      <c r="C24" s="13">
        <v>45358</v>
      </c>
      <c r="D24" s="18">
        <v>4.8500000000000014</v>
      </c>
      <c r="E24" s="13">
        <v>47968</v>
      </c>
      <c r="F24" s="15">
        <v>702.70053241999994</v>
      </c>
      <c r="G24" s="38">
        <v>0</v>
      </c>
      <c r="H24" s="38">
        <v>702.70053241999994</v>
      </c>
      <c r="I24" s="54" t="s">
        <v>54</v>
      </c>
    </row>
    <row r="25" spans="1:9" x14ac:dyDescent="0.25">
      <c r="A25" s="19" t="s">
        <v>165</v>
      </c>
      <c r="B25" s="37" t="s">
        <v>185</v>
      </c>
      <c r="C25" s="13">
        <v>45692</v>
      </c>
      <c r="D25" s="18">
        <v>4.8500000000000014</v>
      </c>
      <c r="E25" s="13">
        <v>46787</v>
      </c>
      <c r="F25" s="15">
        <v>1000</v>
      </c>
      <c r="G25" s="38">
        <v>0</v>
      </c>
      <c r="H25" s="38">
        <v>1000</v>
      </c>
      <c r="I25" s="54" t="s">
        <v>54</v>
      </c>
    </row>
    <row r="26" spans="1:9" x14ac:dyDescent="0.25">
      <c r="A26" s="19" t="s">
        <v>165</v>
      </c>
      <c r="B26" s="37" t="s">
        <v>186</v>
      </c>
      <c r="C26" s="13">
        <v>45692</v>
      </c>
      <c r="D26" s="18">
        <v>5.0500000000000007</v>
      </c>
      <c r="E26" s="13">
        <v>47557</v>
      </c>
      <c r="F26" s="15">
        <v>1000</v>
      </c>
      <c r="G26" s="38">
        <v>0</v>
      </c>
      <c r="H26" s="38">
        <v>1000</v>
      </c>
      <c r="I26" s="54" t="s">
        <v>54</v>
      </c>
    </row>
    <row r="27" spans="1:9" x14ac:dyDescent="0.25">
      <c r="A27" s="19" t="s">
        <v>165</v>
      </c>
      <c r="B27" s="37" t="s">
        <v>187</v>
      </c>
      <c r="C27" s="13">
        <v>45692</v>
      </c>
      <c r="D27" s="18">
        <v>5.3</v>
      </c>
      <c r="E27" s="13">
        <v>48288</v>
      </c>
      <c r="F27" s="15">
        <v>750</v>
      </c>
      <c r="G27" s="38">
        <v>0</v>
      </c>
      <c r="H27" s="38">
        <v>750</v>
      </c>
      <c r="I27" s="54" t="s">
        <v>54</v>
      </c>
    </row>
    <row r="28" spans="1:9" x14ac:dyDescent="0.25">
      <c r="A28" s="19" t="s">
        <v>165</v>
      </c>
      <c r="B28" s="37" t="s">
        <v>188</v>
      </c>
      <c r="C28" s="13">
        <v>45692</v>
      </c>
      <c r="D28" s="18">
        <v>5.45</v>
      </c>
      <c r="E28" s="13">
        <v>49383</v>
      </c>
      <c r="F28" s="15">
        <v>1000</v>
      </c>
      <c r="G28" s="38">
        <v>0</v>
      </c>
      <c r="H28" s="38">
        <v>1000</v>
      </c>
      <c r="I28" s="54" t="s">
        <v>54</v>
      </c>
    </row>
    <row r="29" spans="1:9" x14ac:dyDescent="0.25">
      <c r="A29" s="19" t="s">
        <v>165</v>
      </c>
      <c r="B29" s="37" t="s">
        <v>189</v>
      </c>
      <c r="C29" s="13">
        <v>45692</v>
      </c>
      <c r="D29" s="18">
        <v>5.8999999999999986</v>
      </c>
      <c r="E29" s="13">
        <v>56688</v>
      </c>
      <c r="F29" s="15">
        <v>750</v>
      </c>
      <c r="G29" s="38">
        <v>0</v>
      </c>
      <c r="H29" s="38">
        <v>750</v>
      </c>
      <c r="I29" s="54" t="s">
        <v>54</v>
      </c>
    </row>
    <row r="30" spans="1:9" x14ac:dyDescent="0.25">
      <c r="A30" s="19" t="s">
        <v>165</v>
      </c>
      <c r="B30" s="37" t="s">
        <v>190</v>
      </c>
      <c r="C30" s="13">
        <v>45692</v>
      </c>
      <c r="D30" s="18" t="s">
        <v>9</v>
      </c>
      <c r="E30" s="13">
        <v>46787</v>
      </c>
      <c r="F30" s="15">
        <v>500</v>
      </c>
      <c r="G30" s="38">
        <v>0</v>
      </c>
      <c r="H30" s="38">
        <v>500</v>
      </c>
      <c r="I30" s="54" t="s">
        <v>54</v>
      </c>
    </row>
    <row r="31" spans="1:9" x14ac:dyDescent="0.25">
      <c r="A31" s="19" t="s">
        <v>191</v>
      </c>
      <c r="B31" s="37" t="s">
        <v>192</v>
      </c>
      <c r="C31" s="13">
        <v>45820</v>
      </c>
      <c r="D31" s="18">
        <v>4.67</v>
      </c>
      <c r="E31" s="13">
        <v>49472</v>
      </c>
      <c r="F31" s="15">
        <v>983.77818674000002</v>
      </c>
      <c r="G31" s="38">
        <v>0</v>
      </c>
      <c r="H31" s="38">
        <v>983.77818674000002</v>
      </c>
      <c r="I31" s="54" t="s">
        <v>54</v>
      </c>
    </row>
    <row r="32" spans="1:9" x14ac:dyDescent="0.25">
      <c r="A32" s="19" t="s">
        <v>191</v>
      </c>
      <c r="B32" s="37" t="s">
        <v>193</v>
      </c>
      <c r="C32" s="13">
        <v>45820</v>
      </c>
      <c r="D32" s="18">
        <v>3.83</v>
      </c>
      <c r="E32" s="13">
        <v>47646</v>
      </c>
      <c r="F32" s="15">
        <v>424.08068874999998</v>
      </c>
      <c r="G32" s="38">
        <v>0</v>
      </c>
      <c r="H32" s="38">
        <v>424.08068874999998</v>
      </c>
      <c r="I32" s="54" t="s">
        <v>54</v>
      </c>
    </row>
    <row r="33" spans="1:9" x14ac:dyDescent="0.25">
      <c r="A33" s="19" t="s">
        <v>165</v>
      </c>
      <c r="B33" s="37" t="s">
        <v>194</v>
      </c>
      <c r="C33" s="13">
        <v>46058</v>
      </c>
      <c r="D33" s="18">
        <v>4.3999999999999986</v>
      </c>
      <c r="E33" s="13">
        <v>47908</v>
      </c>
      <c r="F33" s="15">
        <v>700</v>
      </c>
      <c r="G33" s="38">
        <v>0</v>
      </c>
      <c r="H33" s="38">
        <v>700</v>
      </c>
      <c r="I33" s="54" t="s">
        <v>54</v>
      </c>
    </row>
    <row r="34" spans="1:9" x14ac:dyDescent="0.25">
      <c r="A34" s="19" t="s">
        <v>165</v>
      </c>
      <c r="B34" s="37" t="s">
        <v>195</v>
      </c>
      <c r="C34" s="13">
        <v>46058</v>
      </c>
      <c r="D34" s="18">
        <v>5.8500000000000014</v>
      </c>
      <c r="E34" s="13">
        <v>57040</v>
      </c>
      <c r="F34" s="15">
        <v>600</v>
      </c>
      <c r="G34" s="38">
        <v>0</v>
      </c>
      <c r="H34" s="38">
        <v>600</v>
      </c>
      <c r="I34" s="54" t="s">
        <v>54</v>
      </c>
    </row>
    <row r="35" spans="1:9" x14ac:dyDescent="0.25">
      <c r="A35" s="19" t="s">
        <v>261</v>
      </c>
      <c r="B35" s="37" t="s">
        <v>229</v>
      </c>
      <c r="C35" s="13">
        <v>46063</v>
      </c>
      <c r="D35" s="18">
        <v>3.6240000000000001</v>
      </c>
      <c r="E35" s="13">
        <v>48985</v>
      </c>
      <c r="F35" s="15">
        <v>740.93499999999995</v>
      </c>
      <c r="G35" s="38">
        <v>0</v>
      </c>
      <c r="H35" s="38">
        <v>740.93499999999995</v>
      </c>
      <c r="I35" s="54" t="s">
        <v>54</v>
      </c>
    </row>
    <row r="36" spans="1:9" x14ac:dyDescent="0.25">
      <c r="A36" s="19" t="s">
        <v>261</v>
      </c>
      <c r="B36" s="37" t="s">
        <v>230</v>
      </c>
      <c r="C36" s="13">
        <v>46063</v>
      </c>
      <c r="D36" s="18">
        <v>2.9889999999999999</v>
      </c>
      <c r="E36" s="13">
        <v>47524</v>
      </c>
      <c r="F36" s="15">
        <v>740.93499999999995</v>
      </c>
      <c r="G36" s="38">
        <v>0</v>
      </c>
      <c r="H36" s="38">
        <v>740.93499999999995</v>
      </c>
      <c r="I36" s="54" t="s">
        <v>54</v>
      </c>
    </row>
    <row r="37" spans="1:9" x14ac:dyDescent="0.25">
      <c r="A37" s="22"/>
      <c r="B37" s="43" t="s">
        <v>196</v>
      </c>
      <c r="C37" s="39"/>
      <c r="D37" s="40"/>
      <c r="E37" s="39"/>
      <c r="F37" s="21">
        <f>SUM(F4:F36)</f>
        <v>30015.522407910004</v>
      </c>
      <c r="G37" s="21">
        <f t="shared" ref="G37" si="0">SUM(G4:G36)</f>
        <v>2833.45</v>
      </c>
      <c r="H37" s="21">
        <f>SUM(H4:H36)</f>
        <v>27182.072407910004</v>
      </c>
    </row>
    <row r="38" spans="1:9" x14ac:dyDescent="0.25">
      <c r="A38" s="22"/>
      <c r="B38" s="43"/>
      <c r="C38" s="39"/>
      <c r="D38" s="40"/>
      <c r="E38" s="39"/>
      <c r="F38" s="26"/>
      <c r="G38" s="26"/>
      <c r="H38" s="26"/>
    </row>
    <row r="39" spans="1:9" x14ac:dyDescent="0.25">
      <c r="A39" s="22" t="s">
        <v>197</v>
      </c>
      <c r="B39" s="48"/>
      <c r="C39" s="49"/>
      <c r="D39" s="49"/>
      <c r="E39" s="48"/>
      <c r="F39" s="52"/>
      <c r="G39" s="52"/>
      <c r="H39" s="52"/>
    </row>
    <row r="40" spans="1:9" x14ac:dyDescent="0.25">
      <c r="A40" s="19" t="s">
        <v>201</v>
      </c>
      <c r="B40" s="37" t="s">
        <v>202</v>
      </c>
      <c r="C40" s="13">
        <v>38973</v>
      </c>
      <c r="D40" s="18" t="s">
        <v>9</v>
      </c>
      <c r="E40" s="13">
        <v>60906</v>
      </c>
      <c r="F40" s="15">
        <v>318.96300000000002</v>
      </c>
      <c r="G40" s="38">
        <v>0</v>
      </c>
      <c r="H40" s="38">
        <v>318.96300000000002</v>
      </c>
      <c r="I40" s="54" t="s">
        <v>54</v>
      </c>
    </row>
    <row r="41" spans="1:9" x14ac:dyDescent="0.25">
      <c r="A41" s="19" t="s">
        <v>203</v>
      </c>
      <c r="B41" s="37" t="s">
        <v>204</v>
      </c>
      <c r="C41" s="13">
        <v>39248</v>
      </c>
      <c r="D41" s="18" t="s">
        <v>9</v>
      </c>
      <c r="E41" s="13">
        <v>61163</v>
      </c>
      <c r="F41" s="15">
        <v>311.99299999999999</v>
      </c>
      <c r="G41" s="38">
        <v>0</v>
      </c>
      <c r="H41" s="38">
        <v>311.99299999999999</v>
      </c>
      <c r="I41" s="54" t="s">
        <v>54</v>
      </c>
    </row>
    <row r="42" spans="1:9" x14ac:dyDescent="0.25">
      <c r="A42" s="19" t="s">
        <v>198</v>
      </c>
      <c r="B42" s="37" t="s">
        <v>199</v>
      </c>
      <c r="C42" s="13">
        <v>43007</v>
      </c>
      <c r="D42" s="18">
        <v>5.1100000000000003</v>
      </c>
      <c r="E42" s="13">
        <v>57617</v>
      </c>
      <c r="F42" s="15">
        <v>755</v>
      </c>
      <c r="G42" s="38">
        <v>0</v>
      </c>
      <c r="H42" s="38">
        <v>755</v>
      </c>
      <c r="I42" s="48" t="s">
        <v>200</v>
      </c>
    </row>
    <row r="43" spans="1:9" x14ac:dyDescent="0.25">
      <c r="A43" s="19" t="s">
        <v>205</v>
      </c>
      <c r="B43" s="37" t="s">
        <v>206</v>
      </c>
      <c r="C43" s="13">
        <v>43041</v>
      </c>
      <c r="D43" s="18">
        <v>4.8</v>
      </c>
      <c r="E43" s="13">
        <v>64985</v>
      </c>
      <c r="F43" s="15">
        <v>550</v>
      </c>
      <c r="G43" s="38">
        <v>0</v>
      </c>
      <c r="H43" s="38">
        <v>550</v>
      </c>
      <c r="I43" s="54" t="s">
        <v>54</v>
      </c>
    </row>
    <row r="44" spans="1:9" x14ac:dyDescent="0.25">
      <c r="A44" s="19" t="s">
        <v>207</v>
      </c>
      <c r="B44" s="37" t="s">
        <v>208</v>
      </c>
      <c r="C44" s="13">
        <v>43539</v>
      </c>
      <c r="D44" s="18">
        <v>5.65</v>
      </c>
      <c r="E44" s="13">
        <v>65440</v>
      </c>
      <c r="F44" s="15">
        <v>687.5</v>
      </c>
      <c r="G44" s="38">
        <v>0</v>
      </c>
      <c r="H44" s="38">
        <v>687.5</v>
      </c>
      <c r="I44" s="54" t="s">
        <v>54</v>
      </c>
    </row>
    <row r="45" spans="1:9" x14ac:dyDescent="0.25">
      <c r="A45" s="19" t="s">
        <v>209</v>
      </c>
      <c r="B45" s="37" t="s">
        <v>210</v>
      </c>
      <c r="C45" s="13">
        <v>43559</v>
      </c>
      <c r="D45" s="18">
        <v>5.65</v>
      </c>
      <c r="E45" s="13">
        <v>65501</v>
      </c>
      <c r="F45" s="15">
        <v>500</v>
      </c>
      <c r="G45" s="38">
        <v>0</v>
      </c>
      <c r="H45" s="38">
        <v>500</v>
      </c>
      <c r="I45" s="54" t="s">
        <v>54</v>
      </c>
    </row>
    <row r="46" spans="1:9" x14ac:dyDescent="0.25">
      <c r="A46" s="19" t="s">
        <v>211</v>
      </c>
      <c r="B46" s="37" t="s">
        <v>212</v>
      </c>
      <c r="C46" s="13">
        <v>44544</v>
      </c>
      <c r="D46" s="18">
        <v>3.8</v>
      </c>
      <c r="E46" s="13">
        <v>66550</v>
      </c>
      <c r="F46" s="15">
        <v>600</v>
      </c>
      <c r="G46" s="38">
        <v>0</v>
      </c>
      <c r="H46" s="38">
        <v>600</v>
      </c>
      <c r="I46" s="54" t="s">
        <v>54</v>
      </c>
    </row>
    <row r="47" spans="1:9" x14ac:dyDescent="0.25">
      <c r="A47" s="19" t="s">
        <v>213</v>
      </c>
      <c r="B47" s="37" t="s">
        <v>214</v>
      </c>
      <c r="C47" s="13">
        <v>45352</v>
      </c>
      <c r="D47" s="18" t="s">
        <v>9</v>
      </c>
      <c r="E47" s="13">
        <v>56493</v>
      </c>
      <c r="F47" s="15">
        <v>1000</v>
      </c>
      <c r="G47" s="38">
        <v>0</v>
      </c>
      <c r="H47" s="38">
        <v>1000</v>
      </c>
      <c r="I47" s="54" t="s">
        <v>54</v>
      </c>
    </row>
    <row r="48" spans="1:9" x14ac:dyDescent="0.25">
      <c r="A48" s="19" t="s">
        <v>215</v>
      </c>
      <c r="B48" s="37" t="s">
        <v>216</v>
      </c>
      <c r="C48" s="13">
        <v>45450</v>
      </c>
      <c r="D48" s="18" t="s">
        <v>9</v>
      </c>
      <c r="E48" s="13">
        <v>56415</v>
      </c>
      <c r="F48" s="15">
        <v>1200</v>
      </c>
      <c r="G48" s="38">
        <v>0</v>
      </c>
      <c r="H48" s="38">
        <v>1200</v>
      </c>
      <c r="I48" s="54" t="s">
        <v>54</v>
      </c>
    </row>
    <row r="49" spans="1:9" x14ac:dyDescent="0.25">
      <c r="A49" s="19" t="s">
        <v>217</v>
      </c>
      <c r="B49" s="37" t="s">
        <v>218</v>
      </c>
      <c r="C49" s="13">
        <v>45694</v>
      </c>
      <c r="D49" s="18">
        <v>6.375</v>
      </c>
      <c r="E49" s="13">
        <v>56841</v>
      </c>
      <c r="F49" s="15">
        <v>1500</v>
      </c>
      <c r="G49" s="38">
        <v>0</v>
      </c>
      <c r="H49" s="38">
        <v>1500</v>
      </c>
      <c r="I49" s="54" t="s">
        <v>54</v>
      </c>
    </row>
    <row r="50" spans="1:9" x14ac:dyDescent="0.25">
      <c r="A50" s="19" t="s">
        <v>219</v>
      </c>
      <c r="B50" s="37" t="s">
        <v>220</v>
      </c>
      <c r="C50" s="13">
        <v>45694</v>
      </c>
      <c r="D50" s="18">
        <v>6.5</v>
      </c>
      <c r="E50" s="13">
        <v>56841</v>
      </c>
      <c r="F50" s="15">
        <v>1000</v>
      </c>
      <c r="G50" s="38">
        <v>0</v>
      </c>
      <c r="H50" s="38">
        <v>1000</v>
      </c>
      <c r="I50" s="54" t="s">
        <v>54</v>
      </c>
    </row>
    <row r="51" spans="1:9" x14ac:dyDescent="0.25">
      <c r="A51" s="19" t="s">
        <v>221</v>
      </c>
      <c r="B51" s="37" t="s">
        <v>222</v>
      </c>
      <c r="C51" s="13">
        <v>45792</v>
      </c>
      <c r="D51" s="18">
        <v>6.5</v>
      </c>
      <c r="E51" s="13">
        <v>67724</v>
      </c>
      <c r="F51" s="15">
        <v>875</v>
      </c>
      <c r="G51" s="38">
        <v>0</v>
      </c>
      <c r="H51" s="38">
        <v>875</v>
      </c>
      <c r="I51" s="54" t="s">
        <v>54</v>
      </c>
    </row>
    <row r="52" spans="1:9" x14ac:dyDescent="0.25">
      <c r="A52" s="19" t="s">
        <v>223</v>
      </c>
      <c r="B52" s="37" t="s">
        <v>224</v>
      </c>
      <c r="C52" s="13">
        <v>45825</v>
      </c>
      <c r="D52" s="18" t="s">
        <v>9</v>
      </c>
      <c r="E52" s="13">
        <v>56782</v>
      </c>
      <c r="F52" s="15">
        <v>206.07</v>
      </c>
      <c r="G52" s="38">
        <v>0</v>
      </c>
      <c r="H52" s="38">
        <v>206.07</v>
      </c>
      <c r="I52" s="54" t="s">
        <v>54</v>
      </c>
    </row>
    <row r="53" spans="1:9" x14ac:dyDescent="0.25">
      <c r="A53" s="19" t="s">
        <v>223</v>
      </c>
      <c r="B53" s="37" t="s">
        <v>225</v>
      </c>
      <c r="C53" s="13">
        <v>45825</v>
      </c>
      <c r="D53" s="18">
        <v>6.0430000000000001</v>
      </c>
      <c r="E53" s="13">
        <v>56782</v>
      </c>
      <c r="F53" s="15">
        <v>326.27749999999997</v>
      </c>
      <c r="G53" s="38">
        <v>0</v>
      </c>
      <c r="H53" s="38">
        <v>326.27749999999997</v>
      </c>
      <c r="I53" s="54" t="s">
        <v>54</v>
      </c>
    </row>
    <row r="54" spans="1:9" x14ac:dyDescent="0.25">
      <c r="A54" s="19" t="s">
        <v>226</v>
      </c>
      <c r="B54" s="37" t="s">
        <v>227</v>
      </c>
      <c r="C54" s="13">
        <v>45973</v>
      </c>
      <c r="D54" s="18">
        <v>3.996</v>
      </c>
      <c r="E54" s="13">
        <v>57115</v>
      </c>
      <c r="F54" s="15">
        <v>1424.875</v>
      </c>
      <c r="G54" s="38">
        <v>0</v>
      </c>
      <c r="H54" s="38">
        <v>1424.875</v>
      </c>
      <c r="I54" s="54" t="s">
        <v>54</v>
      </c>
    </row>
    <row r="55" spans="1:9" x14ac:dyDescent="0.25">
      <c r="A55" s="19" t="s">
        <v>226</v>
      </c>
      <c r="B55" s="37" t="s">
        <v>228</v>
      </c>
      <c r="C55" s="13">
        <v>45973</v>
      </c>
      <c r="D55" s="18">
        <v>4.4960000000000004</v>
      </c>
      <c r="E55" s="13">
        <v>57115</v>
      </c>
      <c r="F55" s="15">
        <v>1424.875</v>
      </c>
      <c r="G55" s="38">
        <v>0</v>
      </c>
      <c r="H55" s="38">
        <v>1424.875</v>
      </c>
      <c r="I55" s="54" t="s">
        <v>54</v>
      </c>
    </row>
    <row r="56" spans="1:9" x14ac:dyDescent="0.25">
      <c r="A56" s="19" t="s">
        <v>226</v>
      </c>
      <c r="B56" s="37" t="s">
        <v>231</v>
      </c>
      <c r="C56" s="13">
        <v>46079</v>
      </c>
      <c r="D56" s="18">
        <v>4.2</v>
      </c>
      <c r="E56" s="13">
        <v>57036</v>
      </c>
      <c r="F56" s="15">
        <v>1139.9000000000001</v>
      </c>
      <c r="G56" s="38">
        <v>0</v>
      </c>
      <c r="H56" s="38">
        <v>1139.9000000000001</v>
      </c>
      <c r="I56" s="54" t="s">
        <v>54</v>
      </c>
    </row>
    <row r="57" spans="1:9" x14ac:dyDescent="0.25">
      <c r="A57" s="19" t="s">
        <v>226</v>
      </c>
      <c r="B57" s="37" t="s">
        <v>232</v>
      </c>
      <c r="C57" s="13">
        <v>46079</v>
      </c>
      <c r="D57" s="18">
        <v>4.75</v>
      </c>
      <c r="E57" s="13">
        <v>57036</v>
      </c>
      <c r="F57" s="15">
        <v>854.92499999999995</v>
      </c>
      <c r="G57" s="38">
        <v>0</v>
      </c>
      <c r="H57" s="38">
        <v>854.92499999999995</v>
      </c>
      <c r="I57" s="54" t="s">
        <v>54</v>
      </c>
    </row>
    <row r="58" spans="1:9" x14ac:dyDescent="0.25">
      <c r="A58" s="19" t="s">
        <v>233</v>
      </c>
      <c r="B58" s="37" t="s">
        <v>234</v>
      </c>
      <c r="C58" s="13">
        <v>46101</v>
      </c>
      <c r="D58" s="18">
        <v>6.5</v>
      </c>
      <c r="E58" s="13">
        <v>68042</v>
      </c>
      <c r="F58" s="15">
        <v>600</v>
      </c>
      <c r="G58" s="38">
        <v>0</v>
      </c>
      <c r="H58" s="38">
        <v>600</v>
      </c>
      <c r="I58" s="54" t="s">
        <v>54</v>
      </c>
    </row>
    <row r="59" spans="1:9" x14ac:dyDescent="0.25">
      <c r="A59" s="19" t="s">
        <v>262</v>
      </c>
      <c r="B59" s="37" t="s">
        <v>235</v>
      </c>
      <c r="C59" s="13">
        <v>46195</v>
      </c>
      <c r="D59" s="18" t="s">
        <v>9</v>
      </c>
      <c r="E59" s="13">
        <v>57254</v>
      </c>
      <c r="F59" s="15">
        <v>1000</v>
      </c>
      <c r="G59" s="38">
        <v>0</v>
      </c>
      <c r="H59" s="38">
        <v>1000</v>
      </c>
      <c r="I59" s="55" t="s">
        <v>54</v>
      </c>
    </row>
    <row r="60" spans="1:9" x14ac:dyDescent="0.25">
      <c r="A60" s="19" t="s">
        <v>263</v>
      </c>
      <c r="B60" s="37" t="s">
        <v>236</v>
      </c>
      <c r="C60" s="13">
        <v>46195</v>
      </c>
      <c r="D60" s="18" t="s">
        <v>9</v>
      </c>
      <c r="E60" s="13">
        <v>57254</v>
      </c>
      <c r="F60" s="15">
        <v>1250</v>
      </c>
      <c r="G60" s="38">
        <v>0</v>
      </c>
      <c r="H60" s="38">
        <v>1250</v>
      </c>
      <c r="I60" s="55" t="s">
        <v>54</v>
      </c>
    </row>
    <row r="61" spans="1:9" x14ac:dyDescent="0.25">
      <c r="A61" s="19" t="s">
        <v>264</v>
      </c>
      <c r="B61" s="37" t="s">
        <v>237</v>
      </c>
      <c r="C61" s="13">
        <v>46195</v>
      </c>
      <c r="D61" s="18" t="s">
        <v>9</v>
      </c>
      <c r="E61" s="13">
        <v>60906</v>
      </c>
      <c r="F61" s="15">
        <v>1500</v>
      </c>
      <c r="G61" s="38">
        <v>0</v>
      </c>
      <c r="H61" s="38">
        <v>1500</v>
      </c>
      <c r="I61" s="55" t="s">
        <v>54</v>
      </c>
    </row>
    <row r="62" spans="1:9" x14ac:dyDescent="0.25">
      <c r="A62" s="22"/>
      <c r="B62" s="43" t="s">
        <v>238</v>
      </c>
      <c r="C62" s="39"/>
      <c r="D62" s="40"/>
      <c r="E62" s="39"/>
      <c r="F62" s="21">
        <f>SUM(F40:F61)</f>
        <v>19025.378499999999</v>
      </c>
      <c r="G62" s="21">
        <f>SUM(G40:G61)</f>
        <v>0</v>
      </c>
      <c r="H62" s="21">
        <f>SUM(H40:H61)</f>
        <v>19025.378499999999</v>
      </c>
    </row>
    <row r="63" spans="1:9" x14ac:dyDescent="0.25">
      <c r="A63" s="22"/>
      <c r="B63" s="43"/>
      <c r="C63" s="39"/>
      <c r="D63" s="40"/>
      <c r="E63" s="39"/>
      <c r="F63" s="26"/>
      <c r="G63" s="26"/>
      <c r="H63" s="26"/>
    </row>
    <row r="64" spans="1:9" x14ac:dyDescent="0.25">
      <c r="A64" s="22" t="s">
        <v>239</v>
      </c>
      <c r="B64" s="48"/>
      <c r="C64" s="49"/>
      <c r="D64" s="49"/>
      <c r="E64" s="48"/>
      <c r="F64" s="52"/>
      <c r="G64" s="52"/>
      <c r="H64" s="52"/>
    </row>
    <row r="65" spans="1:9" x14ac:dyDescent="0.25">
      <c r="A65" s="19" t="s">
        <v>240</v>
      </c>
      <c r="B65" s="37" t="s">
        <v>241</v>
      </c>
      <c r="C65" s="13">
        <v>45463</v>
      </c>
      <c r="D65" s="18">
        <v>7.2989999999999986</v>
      </c>
      <c r="E65" s="13">
        <v>47270</v>
      </c>
      <c r="F65" s="15">
        <v>2000</v>
      </c>
      <c r="G65" s="38">
        <v>0</v>
      </c>
      <c r="H65" s="38">
        <v>2000</v>
      </c>
      <c r="I65" s="54" t="s">
        <v>54</v>
      </c>
    </row>
    <row r="66" spans="1:9" x14ac:dyDescent="0.25">
      <c r="A66" s="19" t="s">
        <v>242</v>
      </c>
      <c r="B66" s="37" t="s">
        <v>243</v>
      </c>
      <c r="C66" s="13">
        <v>45596</v>
      </c>
      <c r="D66" s="18">
        <v>7.234</v>
      </c>
      <c r="E66" s="13">
        <v>47423</v>
      </c>
      <c r="F66" s="15">
        <v>1500</v>
      </c>
      <c r="G66" s="38">
        <v>0</v>
      </c>
      <c r="H66" s="38">
        <v>1500</v>
      </c>
      <c r="I66" s="54" t="s">
        <v>54</v>
      </c>
    </row>
    <row r="67" spans="1:9" x14ac:dyDescent="0.25">
      <c r="A67" s="19" t="s">
        <v>244</v>
      </c>
      <c r="B67" s="37" t="s">
        <v>245</v>
      </c>
      <c r="C67" s="13">
        <v>46084</v>
      </c>
      <c r="D67" s="18">
        <v>7.375</v>
      </c>
      <c r="E67" s="13">
        <v>47894</v>
      </c>
      <c r="F67" s="15">
        <v>1150</v>
      </c>
      <c r="G67" s="38">
        <v>0</v>
      </c>
      <c r="H67" s="38">
        <v>1150</v>
      </c>
      <c r="I67" s="54" t="s">
        <v>54</v>
      </c>
    </row>
    <row r="68" spans="1:9" x14ac:dyDescent="0.25">
      <c r="A68" s="19" t="s">
        <v>246</v>
      </c>
      <c r="B68" s="37" t="s">
        <v>247</v>
      </c>
      <c r="C68" s="13">
        <v>46084</v>
      </c>
      <c r="D68" s="18">
        <v>7.375</v>
      </c>
      <c r="E68" s="13">
        <v>48990</v>
      </c>
      <c r="F68" s="15">
        <v>1150</v>
      </c>
      <c r="G68" s="38">
        <v>0</v>
      </c>
      <c r="H68" s="38">
        <v>1150</v>
      </c>
      <c r="I68" s="54" t="s">
        <v>54</v>
      </c>
    </row>
    <row r="69" spans="1:9" x14ac:dyDescent="0.25">
      <c r="A69" s="22"/>
      <c r="B69" s="43" t="s">
        <v>248</v>
      </c>
      <c r="C69" s="39"/>
      <c r="D69" s="40"/>
      <c r="E69" s="39"/>
      <c r="F69" s="21">
        <f>SUM(F65:F68)</f>
        <v>5800</v>
      </c>
      <c r="G69" s="21">
        <f>SUM(G65:G68)</f>
        <v>0</v>
      </c>
      <c r="H69" s="21">
        <f>SUM(H65:H68)</f>
        <v>5800</v>
      </c>
      <c r="I69" s="54"/>
    </row>
    <row r="70" spans="1:9" x14ac:dyDescent="0.25">
      <c r="A70" s="22"/>
      <c r="B70" s="43"/>
      <c r="C70" s="39"/>
      <c r="D70" s="40"/>
      <c r="E70" s="39"/>
      <c r="F70" s="26"/>
      <c r="G70" s="26"/>
      <c r="H70" s="26"/>
      <c r="I70" s="54"/>
    </row>
    <row r="71" spans="1:9" x14ac:dyDescent="0.25">
      <c r="A71" s="22" t="s">
        <v>249</v>
      </c>
      <c r="B71" s="48"/>
      <c r="C71" s="49"/>
      <c r="D71" s="49"/>
      <c r="E71" s="48"/>
      <c r="F71" s="52"/>
      <c r="G71" s="52"/>
      <c r="H71" s="52"/>
      <c r="I71" s="54"/>
    </row>
    <row r="72" spans="1:9" x14ac:dyDescent="0.25">
      <c r="A72" s="19" t="s">
        <v>250</v>
      </c>
      <c r="B72" s="37" t="s">
        <v>251</v>
      </c>
      <c r="C72" s="13">
        <v>45352</v>
      </c>
      <c r="D72" s="18">
        <v>3</v>
      </c>
      <c r="E72" s="13">
        <v>46447</v>
      </c>
      <c r="F72" s="15">
        <v>1000</v>
      </c>
      <c r="G72" s="38">
        <v>1000</v>
      </c>
      <c r="H72" s="38">
        <v>0</v>
      </c>
      <c r="I72" s="54"/>
    </row>
    <row r="73" spans="1:9" x14ac:dyDescent="0.25">
      <c r="A73" s="22"/>
      <c r="B73" s="43" t="s">
        <v>252</v>
      </c>
      <c r="C73" s="39"/>
      <c r="D73" s="40"/>
      <c r="E73" s="39"/>
      <c r="F73" s="21">
        <f>F72</f>
        <v>1000</v>
      </c>
      <c r="G73" s="21">
        <f>G72</f>
        <v>1000</v>
      </c>
      <c r="H73" s="21">
        <f>H72</f>
        <v>0</v>
      </c>
      <c r="I73" s="54"/>
    </row>
    <row r="74" spans="1:9" x14ac:dyDescent="0.25">
      <c r="A74" s="22" t="s">
        <v>253</v>
      </c>
      <c r="B74" s="48"/>
      <c r="C74" s="49"/>
      <c r="D74" s="49"/>
      <c r="E74" s="48"/>
      <c r="F74" s="52"/>
      <c r="G74" s="52"/>
      <c r="H74" s="52"/>
      <c r="I74" s="54"/>
    </row>
    <row r="75" spans="1:9" x14ac:dyDescent="0.25">
      <c r="A75" s="19" t="s">
        <v>253</v>
      </c>
      <c r="B75" s="37"/>
      <c r="C75" s="13">
        <v>40451</v>
      </c>
      <c r="D75" s="18">
        <v>2.625</v>
      </c>
      <c r="E75" s="13">
        <v>47756</v>
      </c>
      <c r="F75" s="15">
        <v>61.59</v>
      </c>
      <c r="G75" s="38">
        <v>0</v>
      </c>
      <c r="H75" s="38">
        <v>61.59</v>
      </c>
      <c r="I75" s="54"/>
    </row>
    <row r="76" spans="1:9" x14ac:dyDescent="0.25">
      <c r="A76" s="19" t="s">
        <v>253</v>
      </c>
      <c r="B76" s="37"/>
      <c r="C76" s="13">
        <v>46136</v>
      </c>
      <c r="D76" s="18" t="s">
        <v>9</v>
      </c>
      <c r="E76" s="13">
        <v>46500</v>
      </c>
      <c r="F76" s="15">
        <v>750</v>
      </c>
      <c r="G76" s="38">
        <v>750</v>
      </c>
      <c r="H76" s="38">
        <v>0</v>
      </c>
      <c r="I76" s="54"/>
    </row>
    <row r="77" spans="1:9" x14ac:dyDescent="0.25">
      <c r="A77" s="19" t="s">
        <v>253</v>
      </c>
      <c r="B77" s="37"/>
      <c r="C77" s="13">
        <v>46149</v>
      </c>
      <c r="D77" s="18" t="s">
        <v>9</v>
      </c>
      <c r="E77" s="13">
        <v>46332</v>
      </c>
      <c r="F77" s="15">
        <v>1250</v>
      </c>
      <c r="G77" s="38">
        <v>1250</v>
      </c>
      <c r="H77" s="38">
        <v>0</v>
      </c>
      <c r="I77" s="54"/>
    </row>
    <row r="78" spans="1:9" x14ac:dyDescent="0.25">
      <c r="A78" s="19" t="s">
        <v>253</v>
      </c>
      <c r="B78" s="37"/>
      <c r="C78" s="13">
        <v>46174</v>
      </c>
      <c r="D78" s="18" t="s">
        <v>9</v>
      </c>
      <c r="E78" s="13">
        <v>46353</v>
      </c>
      <c r="F78" s="15">
        <v>1000</v>
      </c>
      <c r="G78" s="38">
        <v>1000</v>
      </c>
      <c r="H78" s="38">
        <v>0</v>
      </c>
      <c r="I78" s="54"/>
    </row>
    <row r="79" spans="1:9" x14ac:dyDescent="0.25">
      <c r="A79" s="22"/>
      <c r="B79" s="43" t="s">
        <v>254</v>
      </c>
      <c r="C79" s="39"/>
      <c r="D79" s="40"/>
      <c r="E79" s="39"/>
      <c r="F79" s="21">
        <f>SUM(F75:F78)</f>
        <v>3061.59</v>
      </c>
      <c r="G79" s="21">
        <f>SUM(G75:G78)</f>
        <v>3000</v>
      </c>
      <c r="H79" s="21">
        <f>SUM(H75:H78)</f>
        <v>61.59</v>
      </c>
    </row>
    <row r="80" spans="1:9" x14ac:dyDescent="0.25">
      <c r="A80" s="22" t="s">
        <v>255</v>
      </c>
      <c r="B80" s="48"/>
      <c r="C80" s="49"/>
      <c r="D80" s="49"/>
      <c r="E80" s="48"/>
      <c r="F80" s="52"/>
      <c r="G80" s="52"/>
      <c r="H80" s="52"/>
    </row>
    <row r="81" spans="1:8" x14ac:dyDescent="0.25">
      <c r="A81" s="19" t="s">
        <v>255</v>
      </c>
      <c r="B81" s="37"/>
      <c r="C81" s="13">
        <v>46052</v>
      </c>
      <c r="D81" s="18" t="s">
        <v>9</v>
      </c>
      <c r="E81" s="13">
        <v>46169</v>
      </c>
      <c r="F81" s="15">
        <v>100</v>
      </c>
      <c r="G81" s="38">
        <v>100</v>
      </c>
      <c r="H81" s="38">
        <v>0</v>
      </c>
    </row>
    <row r="82" spans="1:8" x14ac:dyDescent="0.25">
      <c r="A82" s="19" t="s">
        <v>255</v>
      </c>
      <c r="B82" s="37"/>
      <c r="C82" s="13">
        <v>46052</v>
      </c>
      <c r="D82" s="18" t="s">
        <v>9</v>
      </c>
      <c r="E82" s="13">
        <v>46242</v>
      </c>
      <c r="F82" s="15">
        <v>250</v>
      </c>
      <c r="G82" s="38">
        <v>250</v>
      </c>
      <c r="H82" s="38">
        <v>0</v>
      </c>
    </row>
    <row r="83" spans="1:8" x14ac:dyDescent="0.25">
      <c r="A83" s="19" t="s">
        <v>255</v>
      </c>
      <c r="B83" s="37"/>
      <c r="C83" s="13">
        <v>46052</v>
      </c>
      <c r="D83" s="18" t="s">
        <v>9</v>
      </c>
      <c r="E83" s="13">
        <v>46485</v>
      </c>
      <c r="F83" s="15">
        <v>200</v>
      </c>
      <c r="G83" s="38">
        <v>200</v>
      </c>
      <c r="H83" s="38">
        <v>0</v>
      </c>
    </row>
    <row r="84" spans="1:8" x14ac:dyDescent="0.25">
      <c r="A84" s="19" t="s">
        <v>255</v>
      </c>
      <c r="B84" s="37"/>
      <c r="C84" s="13">
        <v>46052</v>
      </c>
      <c r="D84" s="18" t="s">
        <v>9</v>
      </c>
      <c r="E84" s="13">
        <v>46194</v>
      </c>
      <c r="F84" s="15">
        <v>200</v>
      </c>
      <c r="G84" s="38">
        <v>200</v>
      </c>
      <c r="H84" s="38">
        <v>0</v>
      </c>
    </row>
    <row r="85" spans="1:8" x14ac:dyDescent="0.25">
      <c r="A85" s="19" t="s">
        <v>255</v>
      </c>
      <c r="B85" s="37"/>
      <c r="C85" s="13">
        <v>46052</v>
      </c>
      <c r="D85" s="18" t="s">
        <v>9</v>
      </c>
      <c r="E85" s="13">
        <v>46256</v>
      </c>
      <c r="F85" s="15">
        <v>100</v>
      </c>
      <c r="G85" s="38">
        <v>100</v>
      </c>
      <c r="H85" s="38">
        <v>0</v>
      </c>
    </row>
    <row r="86" spans="1:8" x14ac:dyDescent="0.25">
      <c r="A86" s="22"/>
      <c r="B86" s="43" t="s">
        <v>256</v>
      </c>
      <c r="C86" s="39"/>
      <c r="D86" s="40"/>
      <c r="E86" s="39"/>
      <c r="F86" s="21">
        <f>SUM(F81:F85)</f>
        <v>850</v>
      </c>
      <c r="G86" s="21">
        <f>SUM(G81:G85)</f>
        <v>850</v>
      </c>
      <c r="H86" s="21">
        <f>SUM(H81:H85)</f>
        <v>0</v>
      </c>
    </row>
    <row r="87" spans="1:8" x14ac:dyDescent="0.25">
      <c r="A87" s="22"/>
      <c r="B87" s="43"/>
      <c r="C87" s="39"/>
      <c r="D87" s="40"/>
      <c r="E87" s="39"/>
      <c r="F87" s="26"/>
      <c r="G87" s="26"/>
      <c r="H87" s="26"/>
    </row>
    <row r="88" spans="1:8" x14ac:dyDescent="0.25">
      <c r="A88" s="22" t="s">
        <v>257</v>
      </c>
      <c r="B88" s="48"/>
      <c r="C88" s="49"/>
      <c r="D88" s="49"/>
      <c r="E88" s="48"/>
      <c r="F88" s="52"/>
      <c r="G88" s="52"/>
      <c r="H88" s="52"/>
    </row>
    <row r="89" spans="1:8" x14ac:dyDescent="0.25">
      <c r="A89" s="23" t="s">
        <v>258</v>
      </c>
      <c r="B89" s="14"/>
      <c r="C89" s="13"/>
      <c r="D89" s="24"/>
      <c r="E89" s="13"/>
      <c r="F89" s="15">
        <v>0</v>
      </c>
      <c r="G89" s="15">
        <v>0</v>
      </c>
      <c r="H89" s="15">
        <v>0</v>
      </c>
    </row>
    <row r="90" spans="1:8" x14ac:dyDescent="0.25">
      <c r="A90" s="23" t="s">
        <v>44</v>
      </c>
      <c r="B90" s="14"/>
      <c r="C90" s="13"/>
      <c r="D90" s="24"/>
      <c r="E90" s="13"/>
      <c r="F90" s="15">
        <v>-337.74918392000012</v>
      </c>
      <c r="G90" s="15">
        <v>-4.5296439400000006</v>
      </c>
      <c r="H90" s="15">
        <v>-333.21953997999998</v>
      </c>
    </row>
    <row r="91" spans="1:8" x14ac:dyDescent="0.25">
      <c r="A91" s="23" t="s">
        <v>259</v>
      </c>
      <c r="B91" s="14"/>
      <c r="C91" s="13"/>
      <c r="D91" s="24"/>
      <c r="E91" s="13"/>
      <c r="F91" s="15">
        <v>-47.170748570000008</v>
      </c>
      <c r="G91" s="15">
        <v>1.1113533799999999</v>
      </c>
      <c r="H91" s="15">
        <v>-48.282101949999998</v>
      </c>
    </row>
    <row r="92" spans="1:8" x14ac:dyDescent="0.25">
      <c r="A92" s="25" t="s">
        <v>159</v>
      </c>
      <c r="B92" s="43"/>
      <c r="C92" s="22"/>
      <c r="D92" s="40"/>
      <c r="E92" s="39"/>
      <c r="F92" s="21">
        <f>SUM(F37,F62,F69,F73,F79,F86,F89,F90,F91)</f>
        <v>59367.57097542</v>
      </c>
      <c r="G92" s="21">
        <f>SUM(G37,G62,G69,G73,G79,G86,G89,G90,G91)</f>
        <v>7680.0317094399998</v>
      </c>
      <c r="H92" s="21">
        <f>SUM(H37,H62,H69,H73,H79,H86,H89,H90,H91)</f>
        <v>51687.539265980005</v>
      </c>
    </row>
    <row r="93" spans="1:8" x14ac:dyDescent="0.25">
      <c r="A93" s="23" t="s">
        <v>160</v>
      </c>
      <c r="B93" s="43"/>
      <c r="C93" s="22"/>
      <c r="D93" s="40"/>
      <c r="E93" s="39"/>
      <c r="F93" s="15">
        <v>1650</v>
      </c>
      <c r="G93" s="15">
        <v>1650</v>
      </c>
      <c r="H93" s="15">
        <v>0</v>
      </c>
    </row>
    <row r="94" spans="1:8" x14ac:dyDescent="0.25">
      <c r="A94" s="25" t="s">
        <v>260</v>
      </c>
      <c r="B94" s="43"/>
      <c r="C94" s="22"/>
      <c r="D94" s="40"/>
      <c r="E94" s="39"/>
      <c r="F94" s="41">
        <f>SUM(F92:F93)</f>
        <v>61017.57097542</v>
      </c>
      <c r="G94" s="41">
        <f>SUM(G92:G93)</f>
        <v>9330.0317094399998</v>
      </c>
      <c r="H94" s="41">
        <f>SUM(H92:H93)</f>
        <v>51687.539265980005</v>
      </c>
    </row>
    <row r="95" spans="1:8" x14ac:dyDescent="0.25">
      <c r="A95" s="22"/>
      <c r="B95" s="43"/>
      <c r="C95" s="39"/>
      <c r="D95" s="40"/>
      <c r="E95" s="39"/>
      <c r="F95" s="26"/>
      <c r="G95" s="26"/>
      <c r="H95" s="26"/>
    </row>
    <row r="96" spans="1:8" x14ac:dyDescent="0.25">
      <c r="A96" s="31" t="s">
        <v>47</v>
      </c>
      <c r="B96" s="48"/>
      <c r="C96" s="49"/>
      <c r="D96" s="49"/>
      <c r="E96" s="48"/>
      <c r="G96" s="53"/>
      <c r="H96" s="49"/>
    </row>
    <row r="97" spans="1:8" x14ac:dyDescent="0.25">
      <c r="A97" s="49"/>
      <c r="B97" s="48"/>
      <c r="C97" s="49"/>
      <c r="D97" s="49"/>
      <c r="E97" s="49"/>
      <c r="F97" s="49"/>
      <c r="G97" s="49"/>
      <c r="H97" s="49"/>
    </row>
    <row r="98" spans="1:8" x14ac:dyDescent="0.25">
      <c r="A98" s="49"/>
      <c r="B98" s="48"/>
      <c r="C98" s="49"/>
      <c r="D98" s="49"/>
      <c r="E98" s="49"/>
      <c r="F98" s="49"/>
      <c r="G98" s="49"/>
      <c r="H98" s="49"/>
    </row>
    <row r="99" spans="1:8" x14ac:dyDescent="0.25">
      <c r="A99" s="49"/>
      <c r="B99" s="48"/>
      <c r="C99" s="49"/>
      <c r="D99" s="49"/>
      <c r="E99" s="49"/>
      <c r="F99" s="49"/>
      <c r="G99" s="49"/>
      <c r="H99" s="49"/>
    </row>
    <row r="100" spans="1:8" x14ac:dyDescent="0.25">
      <c r="A100" s="49"/>
      <c r="B100" s="48"/>
      <c r="C100" s="49"/>
      <c r="D100" s="49"/>
      <c r="E100" s="49"/>
      <c r="F100" s="49"/>
      <c r="G100" s="49"/>
      <c r="H100" s="49"/>
    </row>
    <row r="101" spans="1:8" x14ac:dyDescent="0.25">
      <c r="A101" s="49"/>
      <c r="B101" s="48"/>
      <c r="C101" s="49"/>
      <c r="D101" s="49"/>
      <c r="E101" s="49"/>
      <c r="F101" s="49"/>
      <c r="G101" s="49"/>
      <c r="H101" s="49"/>
    </row>
    <row r="102" spans="1:8" x14ac:dyDescent="0.25">
      <c r="A102" s="49"/>
      <c r="B102" s="48"/>
      <c r="C102" s="49"/>
      <c r="D102" s="49"/>
      <c r="E102" s="49"/>
      <c r="F102" s="49"/>
      <c r="G102" s="49"/>
      <c r="H102" s="49"/>
    </row>
    <row r="103" spans="1:8" x14ac:dyDescent="0.25">
      <c r="A103" s="49"/>
      <c r="B103" s="48"/>
      <c r="C103" s="49"/>
      <c r="D103" s="49"/>
      <c r="E103" s="49"/>
      <c r="F103" s="49"/>
      <c r="G103" s="49"/>
      <c r="H103" s="49"/>
    </row>
    <row r="104" spans="1:8" x14ac:dyDescent="0.25">
      <c r="A104" s="49"/>
      <c r="B104" s="48"/>
      <c r="C104" s="49"/>
      <c r="D104" s="49"/>
      <c r="E104" s="49"/>
      <c r="F104" s="49"/>
      <c r="G104" s="49"/>
      <c r="H104" s="49"/>
    </row>
    <row r="105" spans="1:8" x14ac:dyDescent="0.25">
      <c r="A105" s="49"/>
      <c r="B105" s="48"/>
      <c r="C105" s="49"/>
      <c r="D105" s="49"/>
      <c r="E105" s="49"/>
      <c r="F105" s="49"/>
      <c r="G105" s="49"/>
      <c r="H105" s="49"/>
    </row>
    <row r="106" spans="1:8" x14ac:dyDescent="0.25">
      <c r="A106" s="49"/>
      <c r="B106" s="48"/>
      <c r="C106" s="49"/>
      <c r="D106" s="49"/>
      <c r="E106" s="49"/>
      <c r="F106" s="49"/>
      <c r="G106" s="49"/>
      <c r="H106" s="49"/>
    </row>
    <row r="107" spans="1:8" x14ac:dyDescent="0.25">
      <c r="A107" s="49"/>
      <c r="B107" s="48"/>
      <c r="C107" s="49"/>
      <c r="D107" s="49"/>
      <c r="E107" s="49"/>
      <c r="F107" s="49"/>
      <c r="G107" s="49"/>
      <c r="H107" s="49"/>
    </row>
    <row r="108" spans="1:8" x14ac:dyDescent="0.25">
      <c r="A108" s="49"/>
      <c r="B108" s="48"/>
      <c r="C108" s="49"/>
      <c r="D108" s="49"/>
      <c r="E108" s="49"/>
      <c r="F108" s="49"/>
      <c r="G108" s="49"/>
      <c r="H108" s="49"/>
    </row>
    <row r="109" spans="1:8" x14ac:dyDescent="0.25">
      <c r="A109" s="49"/>
      <c r="B109" s="48"/>
      <c r="C109" s="49"/>
      <c r="D109" s="49"/>
      <c r="E109" s="49"/>
      <c r="F109" s="49"/>
      <c r="G109" s="49"/>
      <c r="H109" s="49"/>
    </row>
    <row r="110" spans="1:8" x14ac:dyDescent="0.25">
      <c r="A110" s="49"/>
      <c r="B110" s="48"/>
      <c r="C110" s="49"/>
      <c r="D110" s="49"/>
      <c r="E110" s="49"/>
      <c r="F110" s="49"/>
      <c r="G110" s="49"/>
      <c r="H110" s="49"/>
    </row>
    <row r="111" spans="1:8" x14ac:dyDescent="0.25">
      <c r="A111" s="49"/>
      <c r="B111" s="48"/>
      <c r="C111" s="49"/>
      <c r="D111" s="49"/>
      <c r="E111" s="49"/>
      <c r="F111" s="49"/>
      <c r="G111" s="49"/>
      <c r="H111" s="49"/>
    </row>
    <row r="112" spans="1:8" x14ac:dyDescent="0.25">
      <c r="A112" s="49"/>
      <c r="B112" s="48"/>
      <c r="C112" s="49"/>
      <c r="D112" s="49"/>
      <c r="E112" s="49"/>
      <c r="F112" s="49"/>
      <c r="G112" s="49"/>
      <c r="H112" s="49"/>
    </row>
    <row r="113" spans="1:8" x14ac:dyDescent="0.25">
      <c r="A113" s="49"/>
      <c r="B113" s="48"/>
      <c r="C113" s="49"/>
      <c r="D113" s="49"/>
      <c r="E113" s="49"/>
      <c r="F113" s="49"/>
      <c r="G113" s="49"/>
      <c r="H113" s="49"/>
    </row>
    <row r="114" spans="1:8" x14ac:dyDescent="0.25">
      <c r="A114" s="49"/>
      <c r="B114" s="48"/>
      <c r="C114" s="49"/>
      <c r="D114" s="49"/>
      <c r="E114" s="49"/>
      <c r="F114" s="49"/>
      <c r="G114" s="49"/>
      <c r="H114" s="49"/>
    </row>
    <row r="115" spans="1:8" x14ac:dyDescent="0.25">
      <c r="A115" s="49"/>
      <c r="B115" s="48"/>
      <c r="C115" s="49"/>
      <c r="D115" s="49"/>
      <c r="E115" s="49"/>
      <c r="F115" s="49"/>
      <c r="G115" s="49"/>
      <c r="H115" s="49"/>
    </row>
    <row r="116" spans="1:8" x14ac:dyDescent="0.25">
      <c r="A116" s="49"/>
      <c r="B116" s="48"/>
      <c r="C116" s="49"/>
      <c r="D116" s="49"/>
      <c r="E116" s="49"/>
      <c r="F116" s="49"/>
      <c r="G116" s="49"/>
      <c r="H116" s="49"/>
    </row>
    <row r="117" spans="1:8" x14ac:dyDescent="0.25">
      <c r="A117" s="49"/>
      <c r="B117" s="48"/>
      <c r="C117" s="49"/>
      <c r="D117" s="49"/>
      <c r="E117" s="49"/>
      <c r="F117" s="49"/>
      <c r="G117" s="49"/>
      <c r="H117" s="49"/>
    </row>
    <row r="118" spans="1:8" x14ac:dyDescent="0.25">
      <c r="A118" s="49"/>
      <c r="B118" s="48"/>
      <c r="C118" s="49"/>
      <c r="D118" s="49"/>
      <c r="E118" s="49"/>
      <c r="F118" s="49"/>
      <c r="G118" s="49"/>
      <c r="H118" s="49"/>
    </row>
    <row r="119" spans="1:8" x14ac:dyDescent="0.25">
      <c r="A119" s="49"/>
      <c r="B119" s="48"/>
      <c r="C119" s="49"/>
      <c r="D119" s="49"/>
      <c r="E119" s="49"/>
      <c r="F119" s="49"/>
      <c r="G119" s="49"/>
      <c r="H119" s="49"/>
    </row>
    <row r="120" spans="1:8" x14ac:dyDescent="0.25">
      <c r="A120" s="49"/>
      <c r="B120" s="48"/>
      <c r="C120" s="49"/>
      <c r="D120" s="49"/>
      <c r="E120" s="49"/>
      <c r="F120" s="49"/>
      <c r="G120" s="49"/>
      <c r="H120" s="49"/>
    </row>
    <row r="121" spans="1:8" x14ac:dyDescent="0.25">
      <c r="A121" s="49"/>
      <c r="B121" s="48"/>
      <c r="C121" s="49"/>
      <c r="D121" s="49"/>
      <c r="E121" s="49"/>
      <c r="F121" s="49"/>
      <c r="G121" s="49"/>
      <c r="H121" s="49"/>
    </row>
    <row r="122" spans="1:8" x14ac:dyDescent="0.25">
      <c r="A122" s="49"/>
      <c r="B122" s="48"/>
      <c r="C122" s="49"/>
      <c r="D122" s="49"/>
      <c r="E122" s="49"/>
      <c r="F122" s="49"/>
      <c r="G122" s="49"/>
      <c r="H122" s="49"/>
    </row>
    <row r="123" spans="1:8" x14ac:dyDescent="0.25">
      <c r="A123" s="49"/>
      <c r="B123" s="48"/>
      <c r="C123" s="49"/>
      <c r="D123" s="49"/>
      <c r="E123" s="49"/>
      <c r="F123" s="49"/>
      <c r="G123" s="49"/>
      <c r="H123" s="49"/>
    </row>
    <row r="124" spans="1:8" x14ac:dyDescent="0.25">
      <c r="A124" s="49"/>
      <c r="B124" s="48"/>
      <c r="C124" s="49"/>
      <c r="D124" s="49"/>
      <c r="E124" s="49"/>
      <c r="F124" s="49"/>
      <c r="G124" s="49"/>
      <c r="H124" s="49"/>
    </row>
    <row r="125" spans="1:8" x14ac:dyDescent="0.25">
      <c r="A125" s="49"/>
      <c r="B125" s="48"/>
      <c r="C125" s="49"/>
      <c r="D125" s="49"/>
      <c r="E125" s="49"/>
      <c r="F125" s="49"/>
      <c r="G125" s="49"/>
      <c r="H125" s="49"/>
    </row>
    <row r="126" spans="1:8" x14ac:dyDescent="0.25">
      <c r="A126" s="49"/>
      <c r="B126" s="48"/>
      <c r="C126" s="49"/>
      <c r="D126" s="49"/>
      <c r="E126" s="49"/>
      <c r="F126" s="49"/>
      <c r="G126" s="49"/>
      <c r="H126" s="49"/>
    </row>
    <row r="127" spans="1:8" x14ac:dyDescent="0.25">
      <c r="A127" s="49"/>
      <c r="B127" s="48"/>
      <c r="C127" s="49"/>
      <c r="D127" s="49"/>
      <c r="E127" s="49"/>
      <c r="F127" s="49"/>
      <c r="G127" s="49"/>
      <c r="H127" s="49"/>
    </row>
    <row r="128" spans="1:8" x14ac:dyDescent="0.25">
      <c r="A128" s="49"/>
      <c r="B128" s="48"/>
      <c r="C128" s="49"/>
      <c r="D128" s="49"/>
      <c r="E128" s="49"/>
      <c r="F128" s="49"/>
      <c r="G128" s="49"/>
      <c r="H128" s="49"/>
    </row>
    <row r="129" spans="1:8" x14ac:dyDescent="0.25">
      <c r="A129" s="49"/>
      <c r="B129" s="48"/>
      <c r="C129" s="49"/>
      <c r="D129" s="49"/>
      <c r="E129" s="49"/>
      <c r="F129" s="49"/>
      <c r="G129" s="49"/>
      <c r="H129" s="49"/>
    </row>
    <row r="130" spans="1:8" x14ac:dyDescent="0.25">
      <c r="A130" s="49"/>
      <c r="B130" s="48"/>
      <c r="C130" s="49"/>
      <c r="D130" s="49"/>
      <c r="E130" s="49"/>
      <c r="F130" s="49"/>
      <c r="G130" s="49"/>
      <c r="H130" s="49"/>
    </row>
    <row r="131" spans="1:8" x14ac:dyDescent="0.25">
      <c r="A131" s="49"/>
      <c r="B131" s="48"/>
      <c r="C131" s="49"/>
      <c r="D131" s="49"/>
      <c r="E131" s="49"/>
      <c r="F131" s="49"/>
      <c r="G131" s="49"/>
      <c r="H131" s="49"/>
    </row>
    <row r="132" spans="1:8" x14ac:dyDescent="0.25">
      <c r="A132" s="49"/>
      <c r="B132" s="48"/>
      <c r="C132" s="49"/>
      <c r="D132" s="49"/>
      <c r="E132" s="49"/>
      <c r="F132" s="49"/>
      <c r="G132" s="49"/>
      <c r="H132" s="49"/>
    </row>
    <row r="133" spans="1:8" x14ac:dyDescent="0.25">
      <c r="A133" s="49"/>
      <c r="B133" s="48"/>
      <c r="C133" s="49"/>
      <c r="D133" s="49"/>
      <c r="E133" s="49"/>
      <c r="F133" s="49"/>
      <c r="G133" s="49"/>
      <c r="H133" s="49"/>
    </row>
    <row r="134" spans="1:8" x14ac:dyDescent="0.25">
      <c r="A134" s="49"/>
      <c r="B134" s="48"/>
      <c r="C134" s="49"/>
      <c r="D134" s="49"/>
      <c r="E134" s="49"/>
      <c r="F134" s="49"/>
      <c r="G134" s="49"/>
      <c r="H134" s="49"/>
    </row>
    <row r="135" spans="1:8" x14ac:dyDescent="0.25">
      <c r="A135" s="49"/>
      <c r="B135" s="48"/>
      <c r="C135" s="49"/>
      <c r="D135" s="49"/>
      <c r="E135" s="49"/>
      <c r="F135" s="49"/>
      <c r="G135" s="49"/>
      <c r="H135" s="49"/>
    </row>
    <row r="136" spans="1:8" x14ac:dyDescent="0.25">
      <c r="A136" s="49"/>
      <c r="B136" s="48"/>
      <c r="C136" s="49"/>
      <c r="D136" s="49"/>
      <c r="E136" s="49"/>
      <c r="F136" s="49"/>
      <c r="G136" s="49"/>
      <c r="H136" s="49"/>
    </row>
    <row r="137" spans="1:8" x14ac:dyDescent="0.25">
      <c r="A137" s="49"/>
      <c r="B137" s="48"/>
      <c r="C137" s="49"/>
      <c r="D137" s="49"/>
      <c r="E137" s="49"/>
      <c r="F137" s="49"/>
      <c r="G137" s="49"/>
      <c r="H137" s="49"/>
    </row>
    <row r="138" spans="1:8" x14ac:dyDescent="0.25">
      <c r="A138" s="49"/>
      <c r="B138" s="48"/>
      <c r="C138" s="49"/>
      <c r="D138" s="49"/>
      <c r="E138" s="49"/>
      <c r="F138" s="49"/>
      <c r="G138" s="49"/>
      <c r="H138" s="49"/>
    </row>
    <row r="139" spans="1:8" x14ac:dyDescent="0.25">
      <c r="A139" s="49"/>
      <c r="B139" s="48"/>
      <c r="C139" s="49"/>
      <c r="D139" s="49"/>
      <c r="E139" s="49"/>
      <c r="F139" s="49"/>
      <c r="G139" s="49"/>
      <c r="H139" s="49"/>
    </row>
    <row r="140" spans="1:8" x14ac:dyDescent="0.25">
      <c r="A140" s="49"/>
      <c r="B140" s="48"/>
      <c r="C140" s="49"/>
      <c r="D140" s="49"/>
      <c r="E140" s="49"/>
      <c r="F140" s="49"/>
      <c r="G140" s="49"/>
      <c r="H140" s="49"/>
    </row>
    <row r="141" spans="1:8" x14ac:dyDescent="0.25">
      <c r="A141" s="49"/>
      <c r="B141" s="48"/>
      <c r="C141" s="49"/>
      <c r="D141" s="49"/>
      <c r="E141" s="49"/>
      <c r="F141" s="49"/>
      <c r="G141" s="49"/>
      <c r="H141" s="49"/>
    </row>
    <row r="142" spans="1:8" x14ac:dyDescent="0.25">
      <c r="A142" s="49"/>
      <c r="B142" s="48"/>
      <c r="C142" s="49"/>
      <c r="D142" s="49"/>
      <c r="E142" s="49"/>
      <c r="F142" s="49"/>
      <c r="G142" s="49"/>
      <c r="H142" s="49"/>
    </row>
    <row r="143" spans="1:8" x14ac:dyDescent="0.25">
      <c r="A143" s="49"/>
      <c r="B143" s="48"/>
      <c r="C143" s="49"/>
      <c r="D143" s="49"/>
      <c r="E143" s="49"/>
      <c r="F143" s="49"/>
      <c r="G143" s="49"/>
      <c r="H143" s="49"/>
    </row>
    <row r="144" spans="1:8" x14ac:dyDescent="0.25">
      <c r="A144" s="49"/>
      <c r="B144" s="48"/>
      <c r="C144" s="49"/>
      <c r="D144" s="49"/>
      <c r="E144" s="49"/>
      <c r="F144" s="49"/>
      <c r="G144" s="49"/>
      <c r="H144" s="49"/>
    </row>
    <row r="145" spans="1:8" x14ac:dyDescent="0.25">
      <c r="A145" s="35"/>
      <c r="B145" s="36"/>
      <c r="C145" s="35"/>
      <c r="D145" s="35"/>
      <c r="E145" s="35"/>
      <c r="F145" s="35"/>
      <c r="G145" s="35"/>
      <c r="H145" s="35"/>
    </row>
    <row r="146" spans="1:8" x14ac:dyDescent="0.25">
      <c r="A146" s="35"/>
      <c r="B146" s="36"/>
      <c r="C146" s="35"/>
      <c r="D146" s="35"/>
      <c r="E146" s="35"/>
      <c r="F146" s="35"/>
      <c r="G146" s="35"/>
      <c r="H146" s="35"/>
    </row>
    <row r="147" spans="1:8" x14ac:dyDescent="0.25">
      <c r="A147" s="35"/>
      <c r="B147" s="36"/>
      <c r="C147" s="35"/>
      <c r="D147" s="35"/>
      <c r="E147" s="35"/>
      <c r="F147" s="35"/>
      <c r="G147" s="35"/>
      <c r="H147" s="35"/>
    </row>
    <row r="148" spans="1:8" x14ac:dyDescent="0.25">
      <c r="A148" s="35"/>
      <c r="B148" s="36"/>
      <c r="C148" s="35"/>
      <c r="D148" s="35"/>
      <c r="E148" s="35"/>
      <c r="F148" s="35"/>
      <c r="G148" s="35"/>
      <c r="H148" s="35"/>
    </row>
    <row r="149" spans="1:8" x14ac:dyDescent="0.25">
      <c r="A149" s="35"/>
      <c r="B149" s="36"/>
      <c r="C149" s="35"/>
      <c r="D149" s="35"/>
      <c r="E149" s="35"/>
      <c r="F149" s="35"/>
      <c r="G149" s="35"/>
      <c r="H149" s="35"/>
    </row>
    <row r="150" spans="1:8" x14ac:dyDescent="0.25">
      <c r="A150" s="35"/>
      <c r="B150" s="36"/>
      <c r="C150" s="35"/>
      <c r="D150" s="35"/>
      <c r="E150" s="35"/>
      <c r="F150" s="35"/>
      <c r="G150" s="35"/>
      <c r="H150" s="35"/>
    </row>
    <row r="151" spans="1:8" x14ac:dyDescent="0.25">
      <c r="A151" s="35"/>
      <c r="B151" s="36"/>
      <c r="C151" s="35"/>
      <c r="D151" s="35"/>
      <c r="E151" s="35"/>
      <c r="F151" s="35"/>
      <c r="G151" s="35"/>
      <c r="H151" s="35"/>
    </row>
    <row r="152" spans="1:8" x14ac:dyDescent="0.25">
      <c r="A152" s="35"/>
      <c r="B152" s="36"/>
      <c r="C152" s="35"/>
      <c r="D152" s="35"/>
      <c r="E152" s="35"/>
      <c r="F152" s="35"/>
      <c r="G152" s="35"/>
      <c r="H152" s="35"/>
    </row>
    <row r="153" spans="1:8" x14ac:dyDescent="0.25">
      <c r="A153" s="35"/>
      <c r="B153" s="36"/>
      <c r="C153" s="35"/>
      <c r="D153" s="35"/>
      <c r="E153" s="35"/>
      <c r="F153" s="35"/>
      <c r="G153" s="35"/>
      <c r="H153" s="35"/>
    </row>
    <row r="154" spans="1:8" x14ac:dyDescent="0.25">
      <c r="A154" s="35"/>
      <c r="B154" s="36"/>
      <c r="C154" s="35"/>
      <c r="D154" s="35"/>
      <c r="E154" s="35"/>
      <c r="F154" s="35"/>
      <c r="G154" s="35"/>
      <c r="H154" s="35"/>
    </row>
    <row r="155" spans="1:8" x14ac:dyDescent="0.25">
      <c r="A155" s="35"/>
      <c r="B155" s="36"/>
      <c r="C155" s="35"/>
      <c r="D155" s="35"/>
      <c r="E155" s="35"/>
      <c r="F155" s="35"/>
      <c r="G155" s="35"/>
      <c r="H155" s="35"/>
    </row>
    <row r="156" spans="1:8" x14ac:dyDescent="0.25">
      <c r="A156" s="35"/>
      <c r="B156" s="36"/>
      <c r="C156" s="35"/>
      <c r="D156" s="35"/>
      <c r="E156" s="35"/>
      <c r="F156" s="35"/>
      <c r="G156" s="35"/>
      <c r="H156" s="35"/>
    </row>
    <row r="157" spans="1:8" x14ac:dyDescent="0.25">
      <c r="A157" s="35"/>
      <c r="B157" s="36"/>
      <c r="C157" s="35"/>
      <c r="D157" s="35"/>
      <c r="E157" s="35"/>
      <c r="F157" s="35"/>
      <c r="G157" s="35"/>
      <c r="H157" s="35"/>
    </row>
    <row r="158" spans="1:8" x14ac:dyDescent="0.25">
      <c r="A158" s="35"/>
      <c r="B158" s="36"/>
      <c r="C158" s="35"/>
      <c r="D158" s="35"/>
      <c r="E158" s="35"/>
      <c r="F158" s="35"/>
      <c r="G158" s="35"/>
      <c r="H158" s="35"/>
    </row>
    <row r="159" spans="1:8" x14ac:dyDescent="0.25">
      <c r="A159" s="35"/>
      <c r="B159" s="36"/>
      <c r="C159" s="35"/>
      <c r="D159" s="35"/>
      <c r="E159" s="35"/>
      <c r="F159" s="35"/>
      <c r="G159" s="35"/>
      <c r="H159" s="35"/>
    </row>
    <row r="160" spans="1:8" x14ac:dyDescent="0.25">
      <c r="A160" s="35"/>
      <c r="B160" s="36"/>
      <c r="C160" s="35"/>
      <c r="D160" s="35"/>
      <c r="E160" s="35"/>
      <c r="F160" s="35"/>
      <c r="G160" s="35"/>
      <c r="H160" s="35"/>
    </row>
    <row r="161" spans="1:8" x14ac:dyDescent="0.25">
      <c r="A161" s="35"/>
      <c r="B161" s="36"/>
      <c r="C161" s="35"/>
      <c r="D161" s="35"/>
      <c r="E161" s="35"/>
      <c r="F161" s="35"/>
      <c r="G161" s="35"/>
      <c r="H161" s="35"/>
    </row>
    <row r="162" spans="1:8" x14ac:dyDescent="0.25">
      <c r="A162" s="35"/>
      <c r="B162" s="36"/>
      <c r="C162" s="35"/>
      <c r="D162" s="35"/>
      <c r="E162" s="35"/>
      <c r="F162" s="35"/>
      <c r="G162" s="35"/>
      <c r="H162" s="35"/>
    </row>
    <row r="163" spans="1:8" x14ac:dyDescent="0.25">
      <c r="A163" s="35"/>
      <c r="B163" s="36"/>
      <c r="C163" s="35"/>
      <c r="D163" s="35"/>
      <c r="E163" s="35"/>
      <c r="F163" s="35"/>
      <c r="G163" s="35"/>
      <c r="H163" s="35"/>
    </row>
    <row r="164" spans="1:8" x14ac:dyDescent="0.25">
      <c r="A164" s="35"/>
      <c r="B164" s="36"/>
      <c r="C164" s="35"/>
      <c r="D164" s="35"/>
      <c r="E164" s="35"/>
      <c r="F164" s="35"/>
      <c r="G164" s="35"/>
      <c r="H164" s="35"/>
    </row>
    <row r="165" spans="1:8" x14ac:dyDescent="0.25">
      <c r="A165" s="35"/>
      <c r="B165" s="36"/>
      <c r="C165" s="35"/>
      <c r="D165" s="35"/>
      <c r="E165" s="35"/>
      <c r="F165" s="35"/>
      <c r="G165" s="35"/>
      <c r="H165" s="35"/>
    </row>
    <row r="166" spans="1:8" x14ac:dyDescent="0.25">
      <c r="A166" s="35"/>
      <c r="B166" s="36"/>
      <c r="C166" s="35"/>
      <c r="D166" s="35"/>
      <c r="E166" s="35"/>
      <c r="F166" s="35"/>
      <c r="G166" s="35"/>
      <c r="H166" s="35"/>
    </row>
  </sheetData>
  <hyperlinks>
    <hyperlink ref="I4" r:id="rId1" xr:uid="{00000000-0004-0000-0100-000000000000}"/>
    <hyperlink ref="I5" r:id="rId2" xr:uid="{00000000-0004-0000-0100-000001000000}"/>
    <hyperlink ref="I6" r:id="rId3" xr:uid="{00000000-0004-0000-0100-000002000000}"/>
    <hyperlink ref="I7" r:id="rId4" xr:uid="{00000000-0004-0000-0100-000003000000}"/>
    <hyperlink ref="I8" r:id="rId5" xr:uid="{00000000-0004-0000-0100-000004000000}"/>
    <hyperlink ref="I9" r:id="rId6" xr:uid="{00000000-0004-0000-0100-000005000000}"/>
    <hyperlink ref="I10" r:id="rId7" xr:uid="{00000000-0004-0000-0100-000006000000}"/>
    <hyperlink ref="I11" r:id="rId8" xr:uid="{00000000-0004-0000-0100-000007000000}"/>
    <hyperlink ref="I12" r:id="rId9" xr:uid="{00000000-0004-0000-0100-000008000000}"/>
    <hyperlink ref="I13" r:id="rId10" xr:uid="{00000000-0004-0000-0100-000009000000}"/>
    <hyperlink ref="I14" r:id="rId11" xr:uid="{00000000-0004-0000-0100-00000A000000}"/>
    <hyperlink ref="I16" r:id="rId12" xr:uid="{00000000-0004-0000-0100-00000B000000}"/>
    <hyperlink ref="I17" r:id="rId13" xr:uid="{00000000-0004-0000-0100-00000C000000}"/>
    <hyperlink ref="I18" r:id="rId14" xr:uid="{00000000-0004-0000-0100-00000D000000}"/>
    <hyperlink ref="I19" r:id="rId15" xr:uid="{00000000-0004-0000-0100-00000E000000}"/>
    <hyperlink ref="I20" r:id="rId16" xr:uid="{00000000-0004-0000-0100-00000F000000}"/>
    <hyperlink ref="I21" r:id="rId17" xr:uid="{00000000-0004-0000-0100-000010000000}"/>
    <hyperlink ref="I22" r:id="rId18" xr:uid="{00000000-0004-0000-0100-000011000000}"/>
    <hyperlink ref="I23" r:id="rId19" xr:uid="{00000000-0004-0000-0100-000012000000}"/>
    <hyperlink ref="I24" r:id="rId20" xr:uid="{00000000-0004-0000-0100-000013000000}"/>
    <hyperlink ref="I25" r:id="rId21" xr:uid="{00000000-0004-0000-0100-000014000000}"/>
    <hyperlink ref="I26" r:id="rId22" xr:uid="{00000000-0004-0000-0100-000015000000}"/>
    <hyperlink ref="I27" r:id="rId23" xr:uid="{00000000-0004-0000-0100-000016000000}"/>
    <hyperlink ref="I28" r:id="rId24" xr:uid="{00000000-0004-0000-0100-000017000000}"/>
    <hyperlink ref="I29" r:id="rId25" xr:uid="{00000000-0004-0000-0100-000018000000}"/>
    <hyperlink ref="I30" r:id="rId26" xr:uid="{00000000-0004-0000-0100-000019000000}"/>
    <hyperlink ref="I31" r:id="rId27" xr:uid="{00000000-0004-0000-0100-00001A000000}"/>
    <hyperlink ref="I32" r:id="rId28" xr:uid="{00000000-0004-0000-0100-00001B000000}"/>
    <hyperlink ref="I33" r:id="rId29" xr:uid="{00000000-0004-0000-0100-00001C000000}"/>
    <hyperlink ref="I34" r:id="rId30" xr:uid="{00000000-0004-0000-0100-00001D000000}"/>
    <hyperlink ref="I40" r:id="rId31" xr:uid="{00000000-0004-0000-0100-00001F000000}"/>
    <hyperlink ref="I41" r:id="rId32" xr:uid="{00000000-0004-0000-0100-000020000000}"/>
    <hyperlink ref="I43" r:id="rId33" xr:uid="{00000000-0004-0000-0100-000021000000}"/>
    <hyperlink ref="I44" r:id="rId34" xr:uid="{00000000-0004-0000-0100-000022000000}"/>
    <hyperlink ref="I45" r:id="rId35" xr:uid="{00000000-0004-0000-0100-000023000000}"/>
    <hyperlink ref="I46" r:id="rId36" xr:uid="{00000000-0004-0000-0100-000024000000}"/>
    <hyperlink ref="I47" r:id="rId37" xr:uid="{00000000-0004-0000-0100-000025000000}"/>
    <hyperlink ref="I48" r:id="rId38" xr:uid="{00000000-0004-0000-0100-000026000000}"/>
    <hyperlink ref="I49" r:id="rId39" xr:uid="{00000000-0004-0000-0100-000027000000}"/>
    <hyperlink ref="I50" r:id="rId40" xr:uid="{00000000-0004-0000-0100-000028000000}"/>
    <hyperlink ref="I51" r:id="rId41" xr:uid="{00000000-0004-0000-0100-000029000000}"/>
    <hyperlink ref="I52" r:id="rId42" xr:uid="{00000000-0004-0000-0100-00002A000000}"/>
    <hyperlink ref="I53" r:id="rId43" xr:uid="{00000000-0004-0000-0100-00002B000000}"/>
    <hyperlink ref="I54" r:id="rId44" xr:uid="{00000000-0004-0000-0100-00002C000000}"/>
    <hyperlink ref="I55" r:id="rId45" xr:uid="{00000000-0004-0000-0100-00002D000000}"/>
    <hyperlink ref="I35" r:id="rId46" xr:uid="{00000000-0004-0000-0100-00002E000000}"/>
    <hyperlink ref="I36" r:id="rId47" xr:uid="{00000000-0004-0000-0100-00002F000000}"/>
    <hyperlink ref="I56" r:id="rId48" xr:uid="{00000000-0004-0000-0100-000030000000}"/>
    <hyperlink ref="I57" r:id="rId49" xr:uid="{00000000-0004-0000-0100-000031000000}"/>
    <hyperlink ref="I58" r:id="rId50" xr:uid="{00000000-0004-0000-0100-000032000000}"/>
    <hyperlink ref="I65" r:id="rId51" xr:uid="{00000000-0004-0000-0100-000033000000}"/>
    <hyperlink ref="I66" r:id="rId52" xr:uid="{00000000-0004-0000-0100-000034000000}"/>
    <hyperlink ref="I67" r:id="rId53" xr:uid="{00000000-0004-0000-0100-000035000000}"/>
    <hyperlink ref="I68" r:id="rId54" xr:uid="{00000000-0004-0000-0100-000036000000}"/>
    <hyperlink ref="I15" r:id="rId55" xr:uid="{6146785E-B21B-42A8-B895-5FC3EDF0F027}"/>
    <hyperlink ref="I59" r:id="rId56" xr:uid="{677415E9-88D6-49E8-94AB-D75FA99CA245}"/>
    <hyperlink ref="I60" r:id="rId57" xr:uid="{341B088E-C5CE-4C44-987A-3D9868F3C07F}"/>
    <hyperlink ref="I61" r:id="rId58" xr:uid="{341C7724-BD50-41C8-96C0-D9679A7E572C}"/>
  </hyperlinks>
  <pageMargins left="0.7" right="0.7" top="0.75" bottom="0.75" header="0.3" footer="0.3"/>
  <customProperties>
    <customPr name="_pios_id" r:id="rId59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O115"/>
  <sheetViews>
    <sheetView showGridLines="0" tabSelected="1" workbookViewId="0">
      <selection activeCell="C28" sqref="C28"/>
    </sheetView>
  </sheetViews>
  <sheetFormatPr defaultColWidth="8.28515625" defaultRowHeight="15" x14ac:dyDescent="0.25"/>
  <cols>
    <col min="1" max="1" width="49.42578125" style="1" customWidth="1"/>
    <col min="2" max="4" width="14.85546875" style="1" customWidth="1"/>
    <col min="5" max="5" width="17.42578125" style="1" bestFit="1" customWidth="1"/>
    <col min="6" max="6" width="20" style="1" bestFit="1" customWidth="1"/>
    <col min="7" max="7" width="15.7109375" style="1" bestFit="1" customWidth="1"/>
    <col min="8" max="8" width="16.28515625" style="1" bestFit="1" customWidth="1"/>
    <col min="9" max="9" width="8.28515625" style="1" customWidth="1"/>
    <col min="10" max="16384" width="8.28515625" style="1"/>
  </cols>
  <sheetData>
    <row r="1" spans="1:15" ht="15.75" customHeight="1" x14ac:dyDescent="0.25">
      <c r="A1" s="2" t="s">
        <v>0</v>
      </c>
      <c r="B1" s="3"/>
      <c r="C1" s="3"/>
      <c r="D1" s="3"/>
      <c r="E1" s="4"/>
      <c r="F1" s="4"/>
      <c r="G1" s="4"/>
      <c r="H1" s="5"/>
    </row>
    <row r="2" spans="1:15" x14ac:dyDescent="0.2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5"/>
    </row>
    <row r="3" spans="1:15" x14ac:dyDescent="0.25">
      <c r="A3" s="8" t="s">
        <v>8</v>
      </c>
      <c r="B3" s="9"/>
      <c r="C3" s="10"/>
      <c r="D3" s="9"/>
      <c r="E3" s="11"/>
      <c r="F3" s="11"/>
      <c r="G3" s="11"/>
      <c r="H3" s="12"/>
    </row>
    <row r="4" spans="1:15" x14ac:dyDescent="0.25">
      <c r="A4" s="12" t="s">
        <v>8</v>
      </c>
      <c r="B4" s="13">
        <v>46196</v>
      </c>
      <c r="C4" s="14">
        <v>6.59</v>
      </c>
      <c r="D4" s="13">
        <v>48877</v>
      </c>
      <c r="E4" s="15">
        <v>372.1</v>
      </c>
      <c r="F4" s="11">
        <v>0</v>
      </c>
      <c r="G4" s="11">
        <v>372.1</v>
      </c>
      <c r="H4" s="16"/>
      <c r="J4" s="17"/>
      <c r="K4" s="17"/>
      <c r="L4" s="17"/>
      <c r="M4" s="17"/>
      <c r="N4" s="17"/>
      <c r="O4" s="17"/>
    </row>
    <row r="5" spans="1:15" x14ac:dyDescent="0.25">
      <c r="A5" s="12" t="s">
        <v>8</v>
      </c>
      <c r="B5" s="13">
        <v>45230</v>
      </c>
      <c r="C5" s="14" t="s">
        <v>9</v>
      </c>
      <c r="D5" s="13">
        <v>47057</v>
      </c>
      <c r="E5" s="15">
        <v>384.74763507000011</v>
      </c>
      <c r="F5" s="11">
        <v>17.69118422</v>
      </c>
      <c r="G5" s="11">
        <v>367.05645084999998</v>
      </c>
      <c r="H5" s="16"/>
      <c r="J5" s="17"/>
      <c r="K5" s="17"/>
      <c r="L5" s="17"/>
      <c r="M5" s="17"/>
      <c r="N5" s="17"/>
      <c r="O5" s="17"/>
    </row>
    <row r="6" spans="1:15" x14ac:dyDescent="0.25">
      <c r="A6" s="12" t="s">
        <v>8</v>
      </c>
      <c r="B6" s="13">
        <v>45272</v>
      </c>
      <c r="C6" s="14" t="s">
        <v>9</v>
      </c>
      <c r="D6" s="13">
        <v>46733</v>
      </c>
      <c r="E6" s="15">
        <v>171.22176389000001</v>
      </c>
      <c r="F6" s="11">
        <v>0</v>
      </c>
      <c r="G6" s="11">
        <v>171.22176389000001</v>
      </c>
      <c r="H6" s="16"/>
      <c r="J6" s="17"/>
      <c r="K6" s="17"/>
      <c r="L6" s="17"/>
      <c r="M6" s="17"/>
      <c r="N6" s="17"/>
      <c r="O6" s="17"/>
    </row>
    <row r="7" spans="1:15" x14ac:dyDescent="0.25">
      <c r="A7" s="12" t="s">
        <v>8</v>
      </c>
      <c r="B7" s="13">
        <v>45287</v>
      </c>
      <c r="C7" s="14" t="s">
        <v>9</v>
      </c>
      <c r="D7" s="13">
        <v>47114</v>
      </c>
      <c r="E7" s="15">
        <v>552.19840212999998</v>
      </c>
      <c r="F7" s="11">
        <v>14.499354970000001</v>
      </c>
      <c r="G7" s="11">
        <v>537.69904715999996</v>
      </c>
      <c r="H7" s="16"/>
      <c r="J7" s="17"/>
      <c r="K7" s="17"/>
      <c r="L7" s="17"/>
      <c r="M7" s="17"/>
      <c r="N7" s="17"/>
      <c r="O7" s="17"/>
    </row>
    <row r="8" spans="1:15" x14ac:dyDescent="0.25">
      <c r="A8" s="12" t="s">
        <v>8</v>
      </c>
      <c r="B8" s="13">
        <v>45247</v>
      </c>
      <c r="C8" s="14" t="s">
        <v>9</v>
      </c>
      <c r="D8" s="13">
        <v>47118</v>
      </c>
      <c r="E8" s="15">
        <v>251.359937</v>
      </c>
      <c r="F8" s="11">
        <v>17.55698426</v>
      </c>
      <c r="G8" s="11">
        <v>233.80295273999999</v>
      </c>
      <c r="H8" s="16"/>
      <c r="J8" s="17"/>
      <c r="K8" s="17"/>
      <c r="L8" s="17"/>
      <c r="M8" s="17"/>
      <c r="N8" s="17"/>
      <c r="O8" s="17"/>
    </row>
    <row r="9" spans="1:15" x14ac:dyDescent="0.25">
      <c r="A9" s="12" t="s">
        <v>8</v>
      </c>
      <c r="B9" s="13">
        <v>45286</v>
      </c>
      <c r="C9" s="14" t="s">
        <v>9</v>
      </c>
      <c r="D9" s="13">
        <v>47118</v>
      </c>
      <c r="E9" s="15">
        <v>187.73752701999999</v>
      </c>
      <c r="F9" s="11">
        <v>11.03824399</v>
      </c>
      <c r="G9" s="11">
        <v>176.69928303</v>
      </c>
      <c r="H9" s="16"/>
      <c r="J9" s="17"/>
      <c r="K9" s="17"/>
      <c r="L9" s="17"/>
      <c r="M9" s="17"/>
      <c r="N9" s="17"/>
      <c r="O9" s="17"/>
    </row>
    <row r="10" spans="1:15" x14ac:dyDescent="0.25">
      <c r="A10" s="12" t="s">
        <v>8</v>
      </c>
      <c r="B10" s="13">
        <v>45281</v>
      </c>
      <c r="C10" s="14" t="s">
        <v>9</v>
      </c>
      <c r="D10" s="13">
        <v>47087</v>
      </c>
      <c r="E10" s="15">
        <v>347.08109999999999</v>
      </c>
      <c r="F10" s="11">
        <v>38.042099999999998</v>
      </c>
      <c r="G10" s="11">
        <v>309.03899999999999</v>
      </c>
      <c r="H10" s="16"/>
      <c r="J10" s="17"/>
      <c r="K10" s="17"/>
      <c r="L10" s="17"/>
      <c r="M10" s="17"/>
      <c r="N10" s="17"/>
      <c r="O10" s="17"/>
    </row>
    <row r="11" spans="1:15" x14ac:dyDescent="0.25">
      <c r="A11" s="12" t="s">
        <v>8</v>
      </c>
      <c r="B11" s="13">
        <v>45282</v>
      </c>
      <c r="C11" s="14" t="s">
        <v>9</v>
      </c>
      <c r="D11" s="13">
        <v>47087</v>
      </c>
      <c r="E11" s="15">
        <v>352.94186066999998</v>
      </c>
      <c r="F11" s="11">
        <v>16.99803545</v>
      </c>
      <c r="G11" s="11">
        <v>335.94382522000001</v>
      </c>
      <c r="H11" s="16"/>
      <c r="J11" s="17"/>
      <c r="K11" s="17"/>
      <c r="L11" s="17"/>
      <c r="M11" s="17"/>
      <c r="N11" s="17"/>
      <c r="O11" s="17"/>
    </row>
    <row r="12" spans="1:15" x14ac:dyDescent="0.25">
      <c r="A12" s="12" t="s">
        <v>8</v>
      </c>
      <c r="B12" s="13">
        <v>45415</v>
      </c>
      <c r="C12" s="14">
        <v>5.5</v>
      </c>
      <c r="D12" s="13">
        <v>47241</v>
      </c>
      <c r="E12" s="15">
        <v>64.150000000000006</v>
      </c>
      <c r="F12" s="11">
        <v>0</v>
      </c>
      <c r="G12" s="11">
        <v>64.150000000000006</v>
      </c>
      <c r="H12" s="16"/>
      <c r="J12" s="17"/>
      <c r="K12" s="17"/>
      <c r="L12" s="17"/>
      <c r="M12" s="17"/>
      <c r="N12" s="17"/>
      <c r="O12" s="17"/>
    </row>
    <row r="13" spans="1:15" x14ac:dyDescent="0.25">
      <c r="A13" s="12" t="s">
        <v>8</v>
      </c>
      <c r="B13" s="13">
        <v>45616</v>
      </c>
      <c r="C13" s="14" t="s">
        <v>9</v>
      </c>
      <c r="D13" s="13">
        <v>47442</v>
      </c>
      <c r="E13" s="15">
        <v>665.78265018000002</v>
      </c>
      <c r="F13" s="11">
        <v>19.44836733</v>
      </c>
      <c r="G13" s="11">
        <v>646.33428285000002</v>
      </c>
      <c r="H13" s="16"/>
      <c r="J13" s="17"/>
      <c r="K13" s="17"/>
      <c r="L13" s="17"/>
      <c r="M13" s="17"/>
      <c r="N13" s="17"/>
      <c r="O13" s="17"/>
    </row>
    <row r="14" spans="1:15" x14ac:dyDescent="0.25">
      <c r="A14" s="12" t="s">
        <v>8</v>
      </c>
      <c r="B14" s="13">
        <v>45646</v>
      </c>
      <c r="C14" s="14" t="s">
        <v>9</v>
      </c>
      <c r="D14" s="13">
        <v>47119</v>
      </c>
      <c r="E14" s="15">
        <v>828.05864140999995</v>
      </c>
      <c r="F14" s="11">
        <v>146.80864141000001</v>
      </c>
      <c r="G14" s="11">
        <v>681.25</v>
      </c>
      <c r="H14" s="16"/>
      <c r="J14" s="17"/>
      <c r="K14" s="17"/>
      <c r="L14" s="17"/>
      <c r="M14" s="17"/>
      <c r="N14" s="17"/>
      <c r="O14" s="17"/>
    </row>
    <row r="15" spans="1:15" x14ac:dyDescent="0.25">
      <c r="A15" s="12" t="s">
        <v>8</v>
      </c>
      <c r="B15" s="13">
        <v>45646</v>
      </c>
      <c r="C15" s="14" t="s">
        <v>9</v>
      </c>
      <c r="D15" s="13">
        <v>46752</v>
      </c>
      <c r="E15" s="15">
        <v>420.72883840999998</v>
      </c>
      <c r="F15" s="11">
        <v>137.51076534000001</v>
      </c>
      <c r="G15" s="11">
        <v>283.21807307</v>
      </c>
      <c r="H15" s="16"/>
      <c r="J15" s="17"/>
      <c r="K15" s="17"/>
      <c r="L15" s="17"/>
      <c r="M15" s="17"/>
      <c r="N15" s="17"/>
      <c r="O15" s="17"/>
    </row>
    <row r="16" spans="1:15" x14ac:dyDescent="0.25">
      <c r="A16" s="12" t="s">
        <v>8</v>
      </c>
      <c r="B16" s="13">
        <v>45580</v>
      </c>
      <c r="C16" s="14">
        <v>5.74</v>
      </c>
      <c r="D16" s="13">
        <v>54696</v>
      </c>
      <c r="E16" s="15">
        <v>604.14903063999998</v>
      </c>
      <c r="F16" s="11">
        <v>32.340641269999999</v>
      </c>
      <c r="G16" s="11">
        <v>571.80838936999999</v>
      </c>
      <c r="H16" s="16"/>
      <c r="J16" s="17"/>
      <c r="K16" s="17"/>
      <c r="L16" s="17"/>
      <c r="M16" s="17"/>
      <c r="N16" s="17"/>
      <c r="O16" s="17"/>
    </row>
    <row r="17" spans="1:15" x14ac:dyDescent="0.25">
      <c r="A17" s="12" t="s">
        <v>8</v>
      </c>
      <c r="B17" s="13">
        <v>45562</v>
      </c>
      <c r="C17" s="14">
        <v>5.9306999999999999</v>
      </c>
      <c r="D17" s="13">
        <v>48233</v>
      </c>
      <c r="E17" s="15">
        <v>348.13589010999999</v>
      </c>
      <c r="F17" s="11">
        <v>3.7545563899999999</v>
      </c>
      <c r="G17" s="11">
        <v>344.38133371999999</v>
      </c>
      <c r="H17" s="16"/>
      <c r="J17" s="17"/>
      <c r="K17" s="17"/>
      <c r="L17" s="17"/>
      <c r="M17" s="17"/>
      <c r="N17" s="17"/>
      <c r="O17" s="17"/>
    </row>
    <row r="18" spans="1:15" x14ac:dyDescent="0.25">
      <c r="A18" s="12" t="s">
        <v>8</v>
      </c>
      <c r="B18" s="13">
        <v>45877</v>
      </c>
      <c r="C18" s="14" t="s">
        <v>9</v>
      </c>
      <c r="D18" s="13">
        <v>46973</v>
      </c>
      <c r="E18" s="15">
        <v>984.82667187000004</v>
      </c>
      <c r="F18" s="11">
        <v>0</v>
      </c>
      <c r="G18" s="11">
        <v>984.82667187000004</v>
      </c>
      <c r="H18" s="16"/>
      <c r="J18" s="17"/>
      <c r="K18" s="17"/>
      <c r="L18" s="17"/>
      <c r="M18" s="17"/>
      <c r="N18" s="17"/>
      <c r="O18" s="17"/>
    </row>
    <row r="19" spans="1:15" x14ac:dyDescent="0.25">
      <c r="A19" s="12" t="s">
        <v>8</v>
      </c>
      <c r="B19" s="13">
        <v>45644</v>
      </c>
      <c r="C19" s="14" t="s">
        <v>9</v>
      </c>
      <c r="D19" s="13">
        <v>47470</v>
      </c>
      <c r="E19" s="15">
        <v>680.33193787000005</v>
      </c>
      <c r="F19" s="11">
        <v>36.84708895</v>
      </c>
      <c r="G19" s="11">
        <v>643.48484891999999</v>
      </c>
      <c r="H19" s="16"/>
      <c r="J19" s="17"/>
      <c r="K19" s="17"/>
      <c r="L19" s="17"/>
      <c r="M19" s="17"/>
      <c r="N19" s="17"/>
      <c r="O19" s="17"/>
    </row>
    <row r="20" spans="1:15" x14ac:dyDescent="0.25">
      <c r="A20" s="12" t="s">
        <v>8</v>
      </c>
      <c r="B20" s="13">
        <v>45653</v>
      </c>
      <c r="C20" s="14" t="s">
        <v>9</v>
      </c>
      <c r="D20" s="13">
        <v>46748</v>
      </c>
      <c r="E20" s="15">
        <v>975.81772525999997</v>
      </c>
      <c r="F20" s="11">
        <v>0</v>
      </c>
      <c r="G20" s="11">
        <v>975.81772525999997</v>
      </c>
      <c r="H20" s="16"/>
      <c r="J20" s="17"/>
      <c r="K20" s="17"/>
      <c r="L20" s="17"/>
      <c r="M20" s="17"/>
      <c r="N20" s="17"/>
      <c r="O20" s="17"/>
    </row>
    <row r="21" spans="1:15" x14ac:dyDescent="0.25">
      <c r="A21" s="12" t="s">
        <v>8</v>
      </c>
      <c r="B21" s="13">
        <v>45653</v>
      </c>
      <c r="C21" s="14" t="s">
        <v>9</v>
      </c>
      <c r="D21" s="13">
        <v>46992</v>
      </c>
      <c r="E21" s="15">
        <v>972.15578909999999</v>
      </c>
      <c r="F21" s="11">
        <v>0</v>
      </c>
      <c r="G21" s="11">
        <v>972.15578909999999</v>
      </c>
      <c r="H21" s="16"/>
      <c r="J21" s="17"/>
      <c r="K21" s="17"/>
      <c r="L21" s="17"/>
      <c r="M21" s="17"/>
      <c r="N21" s="17"/>
      <c r="O21" s="17"/>
    </row>
    <row r="22" spans="1:15" x14ac:dyDescent="0.25">
      <c r="A22" s="12" t="s">
        <v>8</v>
      </c>
      <c r="B22" s="13">
        <v>45643</v>
      </c>
      <c r="C22" s="14" t="s">
        <v>9</v>
      </c>
      <c r="D22" s="13">
        <v>47469</v>
      </c>
      <c r="E22" s="15">
        <v>551.79815486000007</v>
      </c>
      <c r="F22" s="11">
        <v>21.177689139999998</v>
      </c>
      <c r="G22" s="11">
        <v>530.62046572000008</v>
      </c>
      <c r="H22" s="16"/>
      <c r="J22" s="17"/>
      <c r="K22" s="17"/>
      <c r="L22" s="17"/>
      <c r="M22" s="17"/>
      <c r="N22" s="17"/>
      <c r="O22" s="17"/>
    </row>
    <row r="23" spans="1:15" x14ac:dyDescent="0.25">
      <c r="A23" s="12" t="s">
        <v>8</v>
      </c>
      <c r="B23" s="13">
        <v>45930</v>
      </c>
      <c r="C23" s="14">
        <v>6.61</v>
      </c>
      <c r="D23" s="13">
        <v>52993</v>
      </c>
      <c r="E23" s="15">
        <v>204.470055</v>
      </c>
      <c r="F23" s="11">
        <v>8.7246380000000006</v>
      </c>
      <c r="G23" s="11">
        <v>195.745417</v>
      </c>
      <c r="H23" s="16"/>
      <c r="J23" s="17"/>
      <c r="K23" s="17"/>
      <c r="L23" s="17"/>
      <c r="M23" s="17"/>
      <c r="N23" s="17"/>
      <c r="O23" s="17"/>
    </row>
    <row r="24" spans="1:15" x14ac:dyDescent="0.25">
      <c r="A24" s="12" t="s">
        <v>8</v>
      </c>
      <c r="B24" s="13">
        <v>45646</v>
      </c>
      <c r="C24" s="14" t="s">
        <v>9</v>
      </c>
      <c r="D24" s="13">
        <v>47472</v>
      </c>
      <c r="E24" s="15">
        <v>543.90038161999996</v>
      </c>
      <c r="F24" s="11">
        <v>22.764420430000001</v>
      </c>
      <c r="G24" s="11">
        <v>521.13596118999999</v>
      </c>
      <c r="H24" s="16"/>
      <c r="J24" s="17"/>
      <c r="K24" s="17"/>
      <c r="L24" s="17"/>
      <c r="M24" s="17"/>
      <c r="N24" s="17"/>
      <c r="O24" s="17"/>
    </row>
    <row r="25" spans="1:15" x14ac:dyDescent="0.25">
      <c r="A25" s="12" t="s">
        <v>8</v>
      </c>
      <c r="B25" s="13">
        <v>46013</v>
      </c>
      <c r="C25" s="14" t="s">
        <v>9</v>
      </c>
      <c r="D25" s="13">
        <v>47837</v>
      </c>
      <c r="E25" s="15">
        <v>592.76891060000003</v>
      </c>
      <c r="F25" s="11">
        <v>20.54095148</v>
      </c>
      <c r="G25" s="11">
        <v>572.22795912000004</v>
      </c>
      <c r="H25" s="16"/>
      <c r="J25" s="17"/>
      <c r="K25" s="17"/>
      <c r="L25" s="17"/>
      <c r="M25" s="17"/>
      <c r="N25" s="17"/>
      <c r="O25" s="17"/>
    </row>
    <row r="26" spans="1:15" x14ac:dyDescent="0.25">
      <c r="A26" s="12" t="s">
        <v>8</v>
      </c>
      <c r="B26" s="13">
        <v>45644</v>
      </c>
      <c r="C26" s="14" t="s">
        <v>9</v>
      </c>
      <c r="D26" s="13">
        <v>48233</v>
      </c>
      <c r="E26" s="15">
        <v>345.96835529999998</v>
      </c>
      <c r="F26" s="11">
        <v>0.12933101</v>
      </c>
      <c r="G26" s="11">
        <v>345.83902429</v>
      </c>
      <c r="H26" s="16"/>
      <c r="J26" s="17"/>
      <c r="K26" s="17"/>
      <c r="L26" s="17"/>
      <c r="M26" s="17"/>
      <c r="N26" s="17"/>
      <c r="O26" s="17"/>
    </row>
    <row r="27" spans="1:15" x14ac:dyDescent="0.25">
      <c r="A27" s="12" t="s">
        <v>8</v>
      </c>
      <c r="B27" s="13">
        <v>45982</v>
      </c>
      <c r="C27" s="14" t="s">
        <v>9</v>
      </c>
      <c r="D27" s="13">
        <v>47787</v>
      </c>
      <c r="E27" s="15">
        <v>472.32082459999998</v>
      </c>
      <c r="F27" s="11">
        <v>25.11348138</v>
      </c>
      <c r="G27" s="11">
        <v>447.20734321999998</v>
      </c>
      <c r="H27" s="16"/>
      <c r="J27" s="17"/>
      <c r="K27" s="17"/>
      <c r="L27" s="17"/>
      <c r="M27" s="17"/>
      <c r="N27" s="17"/>
      <c r="O27" s="17"/>
    </row>
    <row r="28" spans="1:15" x14ac:dyDescent="0.25">
      <c r="A28" s="12" t="s">
        <v>8</v>
      </c>
      <c r="B28" s="13">
        <v>45828</v>
      </c>
      <c r="C28" s="14">
        <v>6.9</v>
      </c>
      <c r="D28" s="13">
        <v>58734</v>
      </c>
      <c r="E28" s="15">
        <v>257.54045841999999</v>
      </c>
      <c r="F28" s="11">
        <v>0</v>
      </c>
      <c r="G28" s="11">
        <v>257.54045841999999</v>
      </c>
      <c r="H28" s="16"/>
      <c r="J28" s="17"/>
      <c r="K28" s="17"/>
      <c r="L28" s="17"/>
      <c r="M28" s="17"/>
      <c r="N28" s="17"/>
      <c r="O28" s="17"/>
    </row>
    <row r="29" spans="1:15" x14ac:dyDescent="0.25">
      <c r="A29" s="12" t="s">
        <v>8</v>
      </c>
      <c r="B29" s="13">
        <v>46013</v>
      </c>
      <c r="C29" s="14" t="s">
        <v>9</v>
      </c>
      <c r="D29" s="13">
        <v>46377</v>
      </c>
      <c r="E29" s="15">
        <v>607.60199999999998</v>
      </c>
      <c r="F29" s="11">
        <v>607.60199999999998</v>
      </c>
      <c r="G29" s="11">
        <v>0</v>
      </c>
      <c r="H29" s="16"/>
      <c r="J29" s="17"/>
      <c r="K29" s="17"/>
      <c r="L29" s="17"/>
      <c r="M29" s="17"/>
      <c r="N29" s="17"/>
      <c r="O29" s="17"/>
    </row>
    <row r="30" spans="1:15" x14ac:dyDescent="0.25">
      <c r="A30" s="12" t="s">
        <v>8</v>
      </c>
      <c r="B30" s="13">
        <v>46014</v>
      </c>
      <c r="C30" s="14" t="s">
        <v>9</v>
      </c>
      <c r="D30" s="13">
        <v>47840</v>
      </c>
      <c r="E30" s="15">
        <v>855.32869466</v>
      </c>
      <c r="F30" s="11">
        <v>39.508688900000003</v>
      </c>
      <c r="G30" s="11">
        <v>815.82000575999996</v>
      </c>
      <c r="H30" s="16"/>
      <c r="J30" s="17"/>
      <c r="K30" s="17"/>
      <c r="L30" s="17"/>
      <c r="M30" s="17"/>
      <c r="N30" s="17"/>
      <c r="O30" s="17"/>
    </row>
    <row r="31" spans="1:15" x14ac:dyDescent="0.25">
      <c r="A31" s="12" t="s">
        <v>8</v>
      </c>
      <c r="B31" s="13">
        <v>46010</v>
      </c>
      <c r="C31" s="14" t="s">
        <v>9</v>
      </c>
      <c r="D31" s="13">
        <v>47836</v>
      </c>
      <c r="E31" s="15">
        <v>462.17965456000002</v>
      </c>
      <c r="F31" s="11">
        <v>13.478934799999999</v>
      </c>
      <c r="G31" s="11">
        <v>448.70071976000003</v>
      </c>
      <c r="H31" s="16"/>
      <c r="J31" s="17"/>
      <c r="K31" s="17"/>
      <c r="L31" s="17"/>
      <c r="M31" s="17"/>
      <c r="N31" s="17"/>
      <c r="O31" s="17"/>
    </row>
    <row r="32" spans="1:15" x14ac:dyDescent="0.25">
      <c r="A32" s="12" t="s">
        <v>8</v>
      </c>
      <c r="B32" s="13">
        <v>46203</v>
      </c>
      <c r="C32" s="14" t="s">
        <v>9</v>
      </c>
      <c r="D32" s="13">
        <v>46752</v>
      </c>
      <c r="E32" s="15">
        <v>550</v>
      </c>
      <c r="F32" s="11">
        <v>0</v>
      </c>
      <c r="G32" s="11">
        <v>550</v>
      </c>
      <c r="H32" s="16"/>
    </row>
    <row r="33" spans="1:15" x14ac:dyDescent="0.25">
      <c r="A33" s="12" t="s">
        <v>8</v>
      </c>
      <c r="B33" s="13" t="s">
        <v>10</v>
      </c>
      <c r="C33" s="14" t="s">
        <v>9</v>
      </c>
      <c r="D33" s="13">
        <v>49490</v>
      </c>
      <c r="E33" s="15">
        <v>45.816766000000001</v>
      </c>
      <c r="F33" s="11">
        <v>7.1489539999999998</v>
      </c>
      <c r="G33" s="11">
        <v>38.667811999999998</v>
      </c>
      <c r="H33" s="16"/>
      <c r="J33" s="17"/>
      <c r="K33" s="17"/>
      <c r="L33" s="17"/>
      <c r="M33" s="17"/>
      <c r="N33" s="17"/>
      <c r="O33" s="17"/>
    </row>
    <row r="34" spans="1:15" ht="17.25" customHeight="1" x14ac:dyDescent="0.25">
      <c r="A34" s="12" t="s">
        <v>8</v>
      </c>
      <c r="B34" s="13" t="s">
        <v>11</v>
      </c>
      <c r="C34" s="14" t="s">
        <v>9</v>
      </c>
      <c r="D34" s="13">
        <v>48869</v>
      </c>
      <c r="E34" s="15">
        <v>18.415737060000001</v>
      </c>
      <c r="F34" s="11">
        <v>2.2190133799999998</v>
      </c>
      <c r="G34" s="11">
        <v>16.196723680000002</v>
      </c>
      <c r="H34" s="16"/>
      <c r="J34" s="17"/>
      <c r="K34" s="17"/>
      <c r="L34" s="17"/>
      <c r="M34" s="17"/>
      <c r="N34" s="17"/>
      <c r="O34" s="17"/>
    </row>
    <row r="35" spans="1:15" x14ac:dyDescent="0.25">
      <c r="A35" s="12" t="s">
        <v>8</v>
      </c>
      <c r="B35" s="13">
        <v>45638</v>
      </c>
      <c r="C35" s="14" t="s">
        <v>9</v>
      </c>
      <c r="D35" s="13">
        <v>47452</v>
      </c>
      <c r="E35" s="15">
        <v>585.77424964000011</v>
      </c>
      <c r="F35" s="11">
        <v>48.744002440000003</v>
      </c>
      <c r="G35" s="11">
        <v>537.03024720000008</v>
      </c>
      <c r="H35" s="16"/>
      <c r="J35" s="17"/>
      <c r="K35" s="17"/>
      <c r="L35" s="17"/>
      <c r="M35" s="17"/>
      <c r="N35" s="17"/>
      <c r="O35" s="17"/>
    </row>
    <row r="36" spans="1:15" x14ac:dyDescent="0.25">
      <c r="A36" s="12" t="s">
        <v>8</v>
      </c>
      <c r="B36" s="13" t="s">
        <v>12</v>
      </c>
      <c r="C36" s="14" t="s">
        <v>9</v>
      </c>
      <c r="D36" s="13">
        <v>49521</v>
      </c>
      <c r="E36" s="15">
        <v>21.506766810000009</v>
      </c>
      <c r="F36" s="11">
        <v>2.2117027999999999</v>
      </c>
      <c r="G36" s="11">
        <v>19.295064010000001</v>
      </c>
      <c r="H36" s="16"/>
      <c r="J36" s="17"/>
      <c r="K36" s="17"/>
      <c r="L36" s="17"/>
      <c r="M36" s="17"/>
      <c r="N36" s="17"/>
      <c r="O36" s="17"/>
    </row>
    <row r="37" spans="1:15" x14ac:dyDescent="0.25">
      <c r="A37" s="12" t="s">
        <v>8</v>
      </c>
      <c r="B37" s="13">
        <v>45288</v>
      </c>
      <c r="C37" s="14" t="s">
        <v>9</v>
      </c>
      <c r="D37" s="13">
        <v>48941</v>
      </c>
      <c r="E37" s="15">
        <v>152.60085599999999</v>
      </c>
      <c r="F37" s="11">
        <v>11.021559999999999</v>
      </c>
      <c r="G37" s="11">
        <v>141.579296</v>
      </c>
      <c r="H37" s="16"/>
      <c r="J37" s="17"/>
      <c r="K37" s="17"/>
      <c r="L37" s="17"/>
      <c r="M37" s="17"/>
      <c r="N37" s="17"/>
      <c r="O37" s="17"/>
    </row>
    <row r="38" spans="1:15" x14ac:dyDescent="0.25">
      <c r="A38" s="12" t="s">
        <v>8</v>
      </c>
      <c r="B38" s="13" t="s">
        <v>13</v>
      </c>
      <c r="C38" s="14">
        <v>4.09</v>
      </c>
      <c r="D38" s="13">
        <v>54788</v>
      </c>
      <c r="E38" s="15">
        <v>220.40219476999999</v>
      </c>
      <c r="F38" s="11">
        <v>2.6369799999999999</v>
      </c>
      <c r="G38" s="11">
        <v>217.76521477</v>
      </c>
      <c r="H38" s="16"/>
      <c r="J38" s="17"/>
      <c r="K38" s="17"/>
      <c r="L38" s="17"/>
      <c r="M38" s="17"/>
      <c r="N38" s="17"/>
      <c r="O38" s="17"/>
    </row>
    <row r="39" spans="1:15" x14ac:dyDescent="0.25">
      <c r="A39" s="12" t="s">
        <v>8</v>
      </c>
      <c r="B39" s="13">
        <v>45560</v>
      </c>
      <c r="C39" s="14" t="s">
        <v>9</v>
      </c>
      <c r="D39" s="13">
        <v>48091</v>
      </c>
      <c r="E39" s="15">
        <v>242.99700000000001</v>
      </c>
      <c r="F39" s="11">
        <v>0</v>
      </c>
      <c r="G39" s="11">
        <v>242.99700000000001</v>
      </c>
      <c r="H39" s="16"/>
      <c r="J39" s="17"/>
      <c r="K39" s="17"/>
      <c r="L39" s="17"/>
      <c r="M39" s="17"/>
      <c r="N39" s="17"/>
      <c r="O39" s="17"/>
    </row>
    <row r="40" spans="1:15" x14ac:dyDescent="0.25">
      <c r="A40" s="12" t="s">
        <v>8</v>
      </c>
      <c r="B40" s="13">
        <v>44530</v>
      </c>
      <c r="C40" s="14" t="s">
        <v>9</v>
      </c>
      <c r="D40" s="13">
        <v>46387</v>
      </c>
      <c r="E40" s="15">
        <v>236.26540742</v>
      </c>
      <c r="F40" s="11">
        <v>236.26540742</v>
      </c>
      <c r="G40" s="11">
        <v>0</v>
      </c>
      <c r="H40" s="16"/>
      <c r="J40" s="17"/>
      <c r="K40" s="17"/>
      <c r="L40" s="17"/>
      <c r="M40" s="17"/>
      <c r="N40" s="17"/>
      <c r="O40" s="17"/>
    </row>
    <row r="41" spans="1:15" x14ac:dyDescent="0.25">
      <c r="A41" s="12" t="s">
        <v>8</v>
      </c>
      <c r="B41" s="13" t="s">
        <v>14</v>
      </c>
      <c r="C41" s="14" t="s">
        <v>9</v>
      </c>
      <c r="D41" s="13">
        <v>46750</v>
      </c>
      <c r="E41" s="15">
        <v>386.75536459</v>
      </c>
      <c r="F41" s="11">
        <v>27.396266189999999</v>
      </c>
      <c r="G41" s="11">
        <v>359.35909839999999</v>
      </c>
      <c r="H41" s="16"/>
      <c r="J41" s="17"/>
      <c r="K41" s="17"/>
      <c r="L41" s="17"/>
      <c r="M41" s="17"/>
      <c r="N41" s="17"/>
      <c r="O41" s="17"/>
    </row>
    <row r="42" spans="1:15" x14ac:dyDescent="0.25">
      <c r="A42" s="12" t="s">
        <v>8</v>
      </c>
      <c r="B42" s="13">
        <v>45638</v>
      </c>
      <c r="C42" s="14">
        <v>6.14</v>
      </c>
      <c r="D42" s="13">
        <v>54604</v>
      </c>
      <c r="E42" s="15">
        <v>229.77725500999989</v>
      </c>
      <c r="F42" s="11">
        <v>23.57736306</v>
      </c>
      <c r="G42" s="11">
        <v>206.19989194999991</v>
      </c>
      <c r="H42" s="16"/>
      <c r="J42" s="17"/>
      <c r="K42" s="17"/>
      <c r="L42" s="17"/>
      <c r="M42" s="17"/>
      <c r="N42" s="17"/>
      <c r="O42" s="17"/>
    </row>
    <row r="43" spans="1:15" x14ac:dyDescent="0.25">
      <c r="A43" s="12" t="s">
        <v>8</v>
      </c>
      <c r="B43" s="13" t="s">
        <v>15</v>
      </c>
      <c r="C43" s="14" t="s">
        <v>9</v>
      </c>
      <c r="D43" s="13">
        <v>46752</v>
      </c>
      <c r="E43" s="15">
        <v>327.0630567</v>
      </c>
      <c r="F43" s="11">
        <v>10.115063360000001</v>
      </c>
      <c r="G43" s="11">
        <v>316.94799333999998</v>
      </c>
      <c r="H43" s="16"/>
      <c r="J43" s="17"/>
      <c r="K43" s="17"/>
      <c r="L43" s="17"/>
      <c r="M43" s="17"/>
      <c r="N43" s="17"/>
      <c r="O43" s="17"/>
    </row>
    <row r="44" spans="1:15" x14ac:dyDescent="0.25">
      <c r="A44" s="12" t="s">
        <v>8</v>
      </c>
      <c r="B44" s="13">
        <v>42972</v>
      </c>
      <c r="C44" s="14" t="s">
        <v>9</v>
      </c>
      <c r="D44" s="13">
        <v>46752</v>
      </c>
      <c r="E44" s="15">
        <v>322.70930399999997</v>
      </c>
      <c r="F44" s="11">
        <v>16.842635000000001</v>
      </c>
      <c r="G44" s="11">
        <v>305.866669</v>
      </c>
      <c r="H44" s="16"/>
      <c r="J44" s="17"/>
      <c r="K44" s="17"/>
      <c r="L44" s="17"/>
      <c r="M44" s="17"/>
      <c r="N44" s="17"/>
      <c r="O44" s="17"/>
    </row>
    <row r="45" spans="1:15" x14ac:dyDescent="0.25">
      <c r="A45" s="12" t="s">
        <v>8</v>
      </c>
      <c r="B45" s="13">
        <v>45246</v>
      </c>
      <c r="C45" s="14" t="s">
        <v>9</v>
      </c>
      <c r="D45" s="13">
        <v>47025</v>
      </c>
      <c r="E45" s="15">
        <v>146.04498032999999</v>
      </c>
      <c r="F45" s="11">
        <v>8.0568781699999992</v>
      </c>
      <c r="G45" s="11">
        <v>137.98810216000001</v>
      </c>
      <c r="H45" s="16"/>
      <c r="J45" s="17"/>
      <c r="K45" s="17"/>
      <c r="L45" s="17"/>
      <c r="M45" s="17"/>
      <c r="N45" s="17"/>
      <c r="O45" s="17"/>
    </row>
    <row r="46" spans="1:15" x14ac:dyDescent="0.25">
      <c r="A46" s="12" t="s">
        <v>8</v>
      </c>
      <c r="B46" s="13" t="s">
        <v>16</v>
      </c>
      <c r="C46" s="14">
        <v>8.7520000000000007</v>
      </c>
      <c r="D46" s="13">
        <v>52048</v>
      </c>
      <c r="E46" s="15">
        <v>1.2068165900000001</v>
      </c>
      <c r="F46" s="11">
        <v>3.548246E-2</v>
      </c>
      <c r="G46" s="11">
        <v>1.17133413</v>
      </c>
      <c r="H46" s="16"/>
      <c r="J46" s="17"/>
      <c r="K46" s="17"/>
      <c r="L46" s="17"/>
      <c r="M46" s="17"/>
      <c r="N46" s="17"/>
      <c r="O46" s="17"/>
    </row>
    <row r="47" spans="1:15" x14ac:dyDescent="0.25">
      <c r="A47" s="12" t="s">
        <v>8</v>
      </c>
      <c r="B47" s="13" t="s">
        <v>17</v>
      </c>
      <c r="C47" s="14">
        <v>3.2040000000000002</v>
      </c>
      <c r="D47" s="13">
        <v>50405</v>
      </c>
      <c r="E47" s="15">
        <v>45.014285679999993</v>
      </c>
      <c r="F47" s="11">
        <v>3.9142857200000001</v>
      </c>
      <c r="G47" s="11">
        <v>41.099999959999991</v>
      </c>
      <c r="H47" s="16"/>
      <c r="J47" s="17"/>
      <c r="K47" s="17"/>
      <c r="L47" s="17"/>
      <c r="M47" s="17"/>
      <c r="N47" s="17"/>
      <c r="O47" s="17"/>
    </row>
    <row r="48" spans="1:15" x14ac:dyDescent="0.25">
      <c r="A48" s="12" t="s">
        <v>8</v>
      </c>
      <c r="B48" s="13">
        <v>43862</v>
      </c>
      <c r="C48" s="14">
        <v>9.0579000000000001</v>
      </c>
      <c r="D48" s="13">
        <v>51196</v>
      </c>
      <c r="E48" s="15">
        <v>1.301188560000001</v>
      </c>
      <c r="F48" s="11">
        <v>4.9667280000000001E-2</v>
      </c>
      <c r="G48" s="11">
        <v>1.25152128</v>
      </c>
      <c r="H48" s="16"/>
      <c r="J48" s="17"/>
      <c r="K48" s="17"/>
      <c r="L48" s="17"/>
      <c r="M48" s="17"/>
      <c r="N48" s="17"/>
      <c r="O48" s="17"/>
    </row>
    <row r="49" spans="1:15" x14ac:dyDescent="0.25">
      <c r="A49" s="12" t="s">
        <v>8</v>
      </c>
      <c r="B49" s="13">
        <v>45566</v>
      </c>
      <c r="C49" s="14">
        <v>10.992599999999999</v>
      </c>
      <c r="D49" s="13">
        <v>52870</v>
      </c>
      <c r="E49" s="15">
        <v>0.27418120000000001</v>
      </c>
      <c r="F49" s="11">
        <v>1.0095939999999999E-2</v>
      </c>
      <c r="G49" s="11">
        <v>0.26408525999999999</v>
      </c>
      <c r="H49" s="16"/>
      <c r="J49" s="17"/>
      <c r="K49" s="17"/>
      <c r="L49" s="17"/>
      <c r="M49" s="17"/>
      <c r="N49" s="17"/>
      <c r="O49" s="17"/>
    </row>
    <row r="50" spans="1:15" x14ac:dyDescent="0.25">
      <c r="A50" s="12" t="s">
        <v>8</v>
      </c>
      <c r="B50" s="13" t="s">
        <v>18</v>
      </c>
      <c r="C50" s="14">
        <v>7.8890000000000002</v>
      </c>
      <c r="D50" s="13">
        <v>51441</v>
      </c>
      <c r="E50" s="15">
        <v>5.5717176200000003</v>
      </c>
      <c r="F50" s="11">
        <v>0.21599872000000001</v>
      </c>
      <c r="G50" s="11">
        <v>5.3557189000000003</v>
      </c>
      <c r="H50" s="16"/>
      <c r="J50" s="17"/>
      <c r="K50" s="17"/>
      <c r="L50" s="17"/>
      <c r="M50" s="17"/>
      <c r="N50" s="17"/>
      <c r="O50" s="17"/>
    </row>
    <row r="51" spans="1:15" x14ac:dyDescent="0.25">
      <c r="A51" s="12" t="s">
        <v>8</v>
      </c>
      <c r="B51" s="13" t="s">
        <v>19</v>
      </c>
      <c r="C51" s="14">
        <v>9.6199000000000012</v>
      </c>
      <c r="D51" s="13">
        <v>51533</v>
      </c>
      <c r="E51" s="15">
        <v>4.6078872500000001</v>
      </c>
      <c r="F51" s="11">
        <v>0.14916388999999999</v>
      </c>
      <c r="G51" s="11">
        <v>4.4587233599999996</v>
      </c>
      <c r="H51" s="16"/>
      <c r="J51" s="17"/>
      <c r="K51" s="17"/>
      <c r="L51" s="17"/>
      <c r="M51" s="17"/>
      <c r="N51" s="17"/>
      <c r="O51" s="17"/>
    </row>
    <row r="52" spans="1:15" ht="14.25" customHeight="1" x14ac:dyDescent="0.25">
      <c r="A52" s="12" t="s">
        <v>8</v>
      </c>
      <c r="B52" s="13" t="s">
        <v>19</v>
      </c>
      <c r="C52" s="14">
        <v>9.2323000000000004</v>
      </c>
      <c r="D52" s="13">
        <v>51533</v>
      </c>
      <c r="E52" s="15">
        <v>4.5472013900000006</v>
      </c>
      <c r="F52" s="11">
        <v>0.15007599999999999</v>
      </c>
      <c r="G52" s="11">
        <v>4.3971253900000002</v>
      </c>
      <c r="H52" s="16"/>
      <c r="J52" s="17"/>
      <c r="K52" s="17"/>
      <c r="L52" s="17"/>
      <c r="M52" s="17"/>
      <c r="N52" s="17"/>
      <c r="O52" s="17"/>
    </row>
    <row r="53" spans="1:15" x14ac:dyDescent="0.25">
      <c r="A53" s="12" t="s">
        <v>8</v>
      </c>
      <c r="B53" s="13" t="s">
        <v>19</v>
      </c>
      <c r="C53" s="14">
        <v>8.4925999999999995</v>
      </c>
      <c r="D53" s="13">
        <v>51533</v>
      </c>
      <c r="E53" s="15">
        <v>4.3573278900000014</v>
      </c>
      <c r="F53" s="11">
        <v>0.15334294000000001</v>
      </c>
      <c r="G53" s="11">
        <v>4.2039849500000006</v>
      </c>
      <c r="H53" s="16"/>
      <c r="J53" s="17"/>
      <c r="K53" s="17"/>
      <c r="L53" s="17"/>
      <c r="M53" s="17"/>
      <c r="N53" s="17"/>
      <c r="O53" s="17"/>
    </row>
    <row r="54" spans="1:15" x14ac:dyDescent="0.25">
      <c r="A54" s="12" t="s">
        <v>8</v>
      </c>
      <c r="B54" s="13">
        <v>44713</v>
      </c>
      <c r="C54" s="14">
        <v>9.780800000000001</v>
      </c>
      <c r="D54" s="13">
        <v>52018</v>
      </c>
      <c r="E54" s="15">
        <v>0.91254744999999993</v>
      </c>
      <c r="F54" s="11">
        <v>2.0007190000000001E-2</v>
      </c>
      <c r="G54" s="11">
        <v>0.89254025999999986</v>
      </c>
      <c r="H54" s="16"/>
      <c r="J54" s="17"/>
      <c r="K54" s="17"/>
      <c r="L54" s="17"/>
      <c r="M54" s="17"/>
      <c r="N54" s="17"/>
      <c r="O54" s="17"/>
    </row>
    <row r="55" spans="1:15" x14ac:dyDescent="0.25">
      <c r="A55" s="12" t="s">
        <v>8</v>
      </c>
      <c r="B55" s="13" t="s">
        <v>20</v>
      </c>
      <c r="C55" s="14">
        <v>8.5572900000000001</v>
      </c>
      <c r="D55" s="13">
        <v>52110</v>
      </c>
      <c r="E55" s="15">
        <v>1.76055139</v>
      </c>
      <c r="F55" s="11">
        <v>5.1160659999999997E-2</v>
      </c>
      <c r="G55" s="11">
        <v>1.70939073</v>
      </c>
      <c r="H55" s="16"/>
      <c r="J55" s="17"/>
      <c r="K55" s="17"/>
      <c r="L55" s="17"/>
      <c r="M55" s="17"/>
      <c r="N55" s="17"/>
      <c r="O55" s="17"/>
    </row>
    <row r="56" spans="1:15" x14ac:dyDescent="0.25">
      <c r="A56" s="12" t="s">
        <v>8</v>
      </c>
      <c r="B56" s="13" t="s">
        <v>20</v>
      </c>
      <c r="C56" s="14">
        <v>8.5454670000000004</v>
      </c>
      <c r="D56" s="13">
        <v>52110</v>
      </c>
      <c r="E56" s="15">
        <v>1.6766243999999999</v>
      </c>
      <c r="F56" s="11">
        <v>4.8784619999999987E-2</v>
      </c>
      <c r="G56" s="11">
        <v>1.62783978</v>
      </c>
      <c r="H56" s="16"/>
      <c r="J56" s="17"/>
      <c r="K56" s="17"/>
      <c r="L56" s="17"/>
      <c r="M56" s="17"/>
      <c r="N56" s="17"/>
      <c r="O56" s="17"/>
    </row>
    <row r="57" spans="1:15" x14ac:dyDescent="0.25">
      <c r="A57" s="12" t="s">
        <v>8</v>
      </c>
      <c r="B57" s="13" t="s">
        <v>21</v>
      </c>
      <c r="C57" s="14">
        <v>9.8538999999999994</v>
      </c>
      <c r="D57" s="13">
        <v>52140</v>
      </c>
      <c r="E57" s="15">
        <v>0.86267133000000007</v>
      </c>
      <c r="F57" s="11">
        <v>1.7331599999999999E-2</v>
      </c>
      <c r="G57" s="11">
        <v>0.84533973000000007</v>
      </c>
      <c r="H57" s="16"/>
      <c r="J57" s="17"/>
      <c r="K57" s="17"/>
      <c r="L57" s="17"/>
      <c r="M57" s="17"/>
      <c r="N57" s="17"/>
      <c r="O57" s="17"/>
    </row>
    <row r="58" spans="1:15" x14ac:dyDescent="0.25">
      <c r="A58" s="12" t="s">
        <v>8</v>
      </c>
      <c r="B58" s="13" t="s">
        <v>22</v>
      </c>
      <c r="C58" s="14">
        <v>8.5343</v>
      </c>
      <c r="D58" s="13">
        <v>52201</v>
      </c>
      <c r="E58" s="15">
        <v>25.324652950000011</v>
      </c>
      <c r="F58" s="11">
        <v>0.72706099000000013</v>
      </c>
      <c r="G58" s="11">
        <v>24.59759196000001</v>
      </c>
      <c r="H58" s="16"/>
      <c r="J58" s="17"/>
      <c r="K58" s="17"/>
      <c r="L58" s="17"/>
      <c r="M58" s="17"/>
      <c r="N58" s="17"/>
      <c r="O58" s="17"/>
    </row>
    <row r="59" spans="1:15" x14ac:dyDescent="0.25">
      <c r="A59" s="12" t="s">
        <v>8</v>
      </c>
      <c r="B59" s="13" t="s">
        <v>23</v>
      </c>
      <c r="C59" s="14">
        <v>1.1479999999999999</v>
      </c>
      <c r="D59" s="13">
        <v>51138</v>
      </c>
      <c r="E59" s="15">
        <v>49.430084740000019</v>
      </c>
      <c r="F59" s="11">
        <v>1.9576271199999999</v>
      </c>
      <c r="G59" s="11">
        <v>47.472457620000021</v>
      </c>
      <c r="H59" s="16"/>
    </row>
    <row r="60" spans="1:15" x14ac:dyDescent="0.25">
      <c r="A60" s="12" t="s">
        <v>8</v>
      </c>
      <c r="B60" s="13" t="s">
        <v>24</v>
      </c>
      <c r="C60" s="14">
        <v>2.1139999999999999</v>
      </c>
      <c r="D60" s="13">
        <v>50773</v>
      </c>
      <c r="E60" s="15">
        <v>43.408695710000011</v>
      </c>
      <c r="F60" s="11">
        <v>1.80869564</v>
      </c>
      <c r="G60" s="11">
        <v>41.600000070000007</v>
      </c>
      <c r="H60" s="16"/>
    </row>
    <row r="61" spans="1:15" x14ac:dyDescent="0.25">
      <c r="A61" s="12" t="s">
        <v>8</v>
      </c>
      <c r="B61" s="13" t="s">
        <v>25</v>
      </c>
      <c r="C61" s="14">
        <v>11.179</v>
      </c>
      <c r="D61" s="13">
        <v>47204</v>
      </c>
      <c r="E61" s="15">
        <v>1.50911003</v>
      </c>
      <c r="F61" s="11">
        <v>0.41860777999999998</v>
      </c>
      <c r="G61" s="11">
        <v>1.0905022499999999</v>
      </c>
      <c r="H61" s="16"/>
    </row>
    <row r="62" spans="1:15" x14ac:dyDescent="0.25">
      <c r="A62" s="12" t="s">
        <v>8</v>
      </c>
      <c r="B62" s="13" t="s">
        <v>26</v>
      </c>
      <c r="C62" s="14">
        <v>11.179</v>
      </c>
      <c r="D62" s="13">
        <v>47452</v>
      </c>
      <c r="E62" s="15">
        <v>0.34367885999999997</v>
      </c>
      <c r="F62" s="11">
        <v>0.30643457000000002</v>
      </c>
      <c r="G62" s="11">
        <v>3.7244289999999999E-2</v>
      </c>
      <c r="H62" s="16"/>
      <c r="J62" s="17"/>
      <c r="K62" s="17"/>
      <c r="L62" s="17"/>
      <c r="M62" s="17"/>
      <c r="N62" s="17"/>
      <c r="O62" s="17"/>
    </row>
    <row r="63" spans="1:15" x14ac:dyDescent="0.25">
      <c r="A63" s="12" t="s">
        <v>8</v>
      </c>
      <c r="B63" s="13" t="s">
        <v>27</v>
      </c>
      <c r="C63" s="14">
        <v>11.179</v>
      </c>
      <c r="D63" s="13">
        <v>47208</v>
      </c>
      <c r="E63" s="15">
        <v>0.12654122000000001</v>
      </c>
      <c r="F63" s="11">
        <v>6.2243430000000002E-2</v>
      </c>
      <c r="G63" s="11">
        <v>6.4297790000000007E-2</v>
      </c>
      <c r="H63" s="16"/>
      <c r="J63" s="17"/>
      <c r="K63" s="17"/>
      <c r="L63" s="17"/>
      <c r="M63" s="17"/>
      <c r="N63" s="17"/>
      <c r="O63" s="17"/>
    </row>
    <row r="64" spans="1:15" x14ac:dyDescent="0.25">
      <c r="A64" s="12" t="s">
        <v>8</v>
      </c>
      <c r="B64" s="13">
        <v>42972</v>
      </c>
      <c r="C64" s="14" t="s">
        <v>9</v>
      </c>
      <c r="D64" s="13">
        <v>46752</v>
      </c>
      <c r="E64" s="15">
        <v>9.0242811400000011</v>
      </c>
      <c r="F64" s="11">
        <v>0.87738027000000007</v>
      </c>
      <c r="G64" s="11">
        <v>8.1469008699999996</v>
      </c>
      <c r="H64" s="16"/>
      <c r="J64" s="17"/>
      <c r="K64" s="17"/>
      <c r="L64" s="17"/>
      <c r="M64" s="17"/>
      <c r="N64" s="17"/>
      <c r="O64" s="17"/>
    </row>
    <row r="65" spans="1:15" x14ac:dyDescent="0.25">
      <c r="A65" s="12" t="s">
        <v>8</v>
      </c>
      <c r="B65" s="13">
        <v>44927</v>
      </c>
      <c r="C65" s="14">
        <v>8.7347000000000001</v>
      </c>
      <c r="D65" s="13">
        <v>52201</v>
      </c>
      <c r="E65" s="15">
        <v>0.95272149999999978</v>
      </c>
      <c r="F65" s="11">
        <v>2.647654E-2</v>
      </c>
      <c r="G65" s="11">
        <v>0.92624495999999978</v>
      </c>
      <c r="H65" s="16"/>
      <c r="J65" s="17"/>
      <c r="K65" s="17"/>
      <c r="L65" s="17"/>
      <c r="M65" s="17"/>
      <c r="N65" s="17"/>
      <c r="O65" s="17"/>
    </row>
    <row r="66" spans="1:15" x14ac:dyDescent="0.25">
      <c r="A66" s="12" t="s">
        <v>8</v>
      </c>
      <c r="B66" s="13" t="s">
        <v>28</v>
      </c>
      <c r="C66" s="14">
        <v>9.7989999999999995</v>
      </c>
      <c r="D66" s="13">
        <v>52048</v>
      </c>
      <c r="E66" s="15">
        <v>0.50435177999999992</v>
      </c>
      <c r="F66" s="11">
        <v>1.092807E-2</v>
      </c>
      <c r="G66" s="11">
        <v>0.49342371000000002</v>
      </c>
      <c r="H66" s="16"/>
      <c r="J66" s="17"/>
      <c r="K66" s="17"/>
      <c r="L66" s="17"/>
      <c r="M66" s="17"/>
      <c r="N66" s="17"/>
      <c r="O66" s="17"/>
    </row>
    <row r="67" spans="1:15" x14ac:dyDescent="0.25">
      <c r="A67" s="12" t="s">
        <v>8</v>
      </c>
      <c r="B67" s="13" t="s">
        <v>29</v>
      </c>
      <c r="C67" s="14">
        <v>3.5459999999999998</v>
      </c>
      <c r="D67" s="13">
        <v>51806</v>
      </c>
      <c r="E67" s="15">
        <v>1.8650230200000011</v>
      </c>
      <c r="F67" s="11">
        <v>9.9166760000000007E-2</v>
      </c>
      <c r="G67" s="11">
        <v>1.765856260000001</v>
      </c>
      <c r="H67" s="16"/>
      <c r="J67" s="17"/>
      <c r="K67" s="17"/>
      <c r="L67" s="17"/>
      <c r="M67" s="17"/>
      <c r="N67" s="17"/>
      <c r="O67" s="17"/>
    </row>
    <row r="68" spans="1:15" x14ac:dyDescent="0.25">
      <c r="A68" s="12" t="s">
        <v>8</v>
      </c>
      <c r="B68" s="13" t="s">
        <v>29</v>
      </c>
      <c r="C68" s="14">
        <v>9.0010000000000012</v>
      </c>
      <c r="D68" s="13">
        <v>51806</v>
      </c>
      <c r="E68" s="15">
        <v>0.48453790000000002</v>
      </c>
      <c r="F68" s="11">
        <v>1.6933509999999999E-2</v>
      </c>
      <c r="G68" s="11">
        <v>0.46760438999999998</v>
      </c>
      <c r="H68" s="16"/>
      <c r="J68" s="17"/>
      <c r="K68" s="17"/>
      <c r="L68" s="17"/>
      <c r="M68" s="17"/>
      <c r="N68" s="17"/>
      <c r="O68" s="17"/>
    </row>
    <row r="69" spans="1:15" x14ac:dyDescent="0.25">
      <c r="A69" s="12" t="s">
        <v>8</v>
      </c>
      <c r="B69" s="13" t="s">
        <v>21</v>
      </c>
      <c r="C69" s="14">
        <v>9.9369999999999994</v>
      </c>
      <c r="D69" s="13">
        <v>52110</v>
      </c>
      <c r="E69" s="15">
        <v>0.7444080599999997</v>
      </c>
      <c r="F69" s="11">
        <v>1.4935830000000001E-2</v>
      </c>
      <c r="G69" s="11">
        <v>0.72947222999999972</v>
      </c>
      <c r="H69" s="16"/>
      <c r="J69" s="17"/>
      <c r="K69" s="17"/>
      <c r="L69" s="17"/>
      <c r="M69" s="17"/>
      <c r="N69" s="17"/>
      <c r="O69" s="17"/>
    </row>
    <row r="70" spans="1:15" x14ac:dyDescent="0.25">
      <c r="A70" s="12" t="s">
        <v>8</v>
      </c>
      <c r="B70" s="13" t="s">
        <v>30</v>
      </c>
      <c r="C70" s="14">
        <v>8.5660000000000007</v>
      </c>
      <c r="D70" s="13">
        <v>51866</v>
      </c>
      <c r="E70" s="15">
        <v>2.8476063300000001</v>
      </c>
      <c r="F70" s="11">
        <v>3.8269690000000002E-2</v>
      </c>
      <c r="G70" s="11">
        <v>2.8093366400000002</v>
      </c>
      <c r="H70" s="16"/>
      <c r="J70" s="17"/>
      <c r="K70" s="17"/>
      <c r="L70" s="17"/>
      <c r="M70" s="17"/>
      <c r="N70" s="17"/>
      <c r="O70" s="17"/>
    </row>
    <row r="71" spans="1:15" x14ac:dyDescent="0.25">
      <c r="A71" s="12" t="s">
        <v>8</v>
      </c>
      <c r="B71" s="13" t="s">
        <v>31</v>
      </c>
      <c r="C71" s="14">
        <v>9.7843999999999998</v>
      </c>
      <c r="D71" s="13">
        <v>52018</v>
      </c>
      <c r="E71" s="15">
        <v>0.48171471999999999</v>
      </c>
      <c r="F71" s="11">
        <v>1.0573330000000001E-2</v>
      </c>
      <c r="G71" s="11">
        <v>0.47114138999999999</v>
      </c>
      <c r="H71" s="16"/>
      <c r="J71" s="17"/>
      <c r="K71" s="17"/>
      <c r="L71" s="17"/>
      <c r="M71" s="17"/>
      <c r="N71" s="17"/>
      <c r="O71" s="17"/>
    </row>
    <row r="72" spans="1:15" x14ac:dyDescent="0.25">
      <c r="A72" s="12" t="s">
        <v>8</v>
      </c>
      <c r="B72" s="13" t="s">
        <v>30</v>
      </c>
      <c r="C72" s="14">
        <v>8.6978200000000001</v>
      </c>
      <c r="D72" s="13">
        <v>51867</v>
      </c>
      <c r="E72" s="15">
        <v>2.89846797</v>
      </c>
      <c r="F72" s="11">
        <v>9.0505960000000024E-2</v>
      </c>
      <c r="G72" s="11">
        <v>2.8079620100000011</v>
      </c>
      <c r="H72" s="16"/>
    </row>
    <row r="73" spans="1:15" x14ac:dyDescent="0.25">
      <c r="A73" s="12" t="s">
        <v>8</v>
      </c>
      <c r="B73" s="13" t="s">
        <v>30</v>
      </c>
      <c r="C73" s="14">
        <v>9.1457999999999995</v>
      </c>
      <c r="D73" s="13">
        <v>51867</v>
      </c>
      <c r="E73" s="15">
        <v>1.7287082</v>
      </c>
      <c r="F73" s="11">
        <v>5.1357510000000002E-2</v>
      </c>
      <c r="G73" s="11">
        <v>1.6773506899999999</v>
      </c>
      <c r="H73" s="16"/>
    </row>
    <row r="74" spans="1:15" x14ac:dyDescent="0.25">
      <c r="A74" s="12" t="s">
        <v>8</v>
      </c>
      <c r="B74" s="13" t="s">
        <v>21</v>
      </c>
      <c r="C74" s="14">
        <v>9.8521000000000001</v>
      </c>
      <c r="D74" s="13">
        <v>52110</v>
      </c>
      <c r="E74" s="15">
        <v>0.63168851000000004</v>
      </c>
      <c r="F74" s="11">
        <v>1.260524E-2</v>
      </c>
      <c r="G74" s="11">
        <v>0.61908326999999996</v>
      </c>
      <c r="H74" s="16"/>
    </row>
    <row r="75" spans="1:15" x14ac:dyDescent="0.25">
      <c r="A75" s="12" t="s">
        <v>8</v>
      </c>
      <c r="B75" s="13">
        <v>45658</v>
      </c>
      <c r="C75" s="14">
        <v>10.6495</v>
      </c>
      <c r="D75" s="13">
        <v>52961</v>
      </c>
      <c r="E75" s="15">
        <v>15.906549</v>
      </c>
      <c r="F75" s="11">
        <v>0.34492542999999998</v>
      </c>
      <c r="G75" s="11">
        <v>15.56162357</v>
      </c>
      <c r="H75" s="16"/>
      <c r="J75" s="17"/>
      <c r="K75" s="17"/>
      <c r="L75" s="17"/>
      <c r="M75" s="17"/>
      <c r="N75" s="17"/>
      <c r="O75" s="17"/>
    </row>
    <row r="76" spans="1:15" x14ac:dyDescent="0.25">
      <c r="A76" s="12" t="s">
        <v>8</v>
      </c>
      <c r="B76" s="13">
        <v>45415</v>
      </c>
      <c r="C76" s="14">
        <v>5.5</v>
      </c>
      <c r="D76" s="13">
        <v>47241</v>
      </c>
      <c r="E76" s="15">
        <v>9.7363484000000007</v>
      </c>
      <c r="F76" s="11">
        <v>0</v>
      </c>
      <c r="G76" s="11">
        <v>9.7363484000000007</v>
      </c>
      <c r="H76" s="16"/>
      <c r="J76" s="17"/>
      <c r="K76" s="17"/>
      <c r="L76" s="17"/>
      <c r="M76" s="17"/>
      <c r="N76" s="17"/>
      <c r="O76" s="17"/>
    </row>
    <row r="77" spans="1:15" x14ac:dyDescent="0.25">
      <c r="A77" s="12" t="s">
        <v>8</v>
      </c>
      <c r="B77" s="13">
        <v>45413</v>
      </c>
      <c r="C77" s="14">
        <v>10.887</v>
      </c>
      <c r="D77" s="13">
        <v>52717</v>
      </c>
      <c r="E77" s="15">
        <v>0.31266486999999987</v>
      </c>
      <c r="F77" s="11">
        <v>1.1512980000000001E-2</v>
      </c>
      <c r="G77" s="11">
        <v>0.30115188999999998</v>
      </c>
      <c r="H77" s="16"/>
      <c r="J77" s="17"/>
      <c r="K77" s="17"/>
      <c r="L77" s="17"/>
      <c r="M77" s="17"/>
      <c r="N77" s="17"/>
      <c r="O77" s="17"/>
    </row>
    <row r="78" spans="1:15" x14ac:dyDescent="0.25">
      <c r="A78" s="12" t="s">
        <v>8</v>
      </c>
      <c r="B78" s="13">
        <v>46023</v>
      </c>
      <c r="C78" s="14">
        <v>6.59</v>
      </c>
      <c r="D78" s="13">
        <v>53328</v>
      </c>
      <c r="E78" s="15">
        <v>19.477638719999991</v>
      </c>
      <c r="F78" s="11">
        <v>0.38209665999999998</v>
      </c>
      <c r="G78" s="11">
        <v>19.09554206</v>
      </c>
      <c r="H78" s="16"/>
      <c r="J78" s="17"/>
      <c r="K78" s="17"/>
      <c r="L78" s="17"/>
      <c r="M78" s="17"/>
      <c r="N78" s="17"/>
      <c r="O78" s="17"/>
    </row>
    <row r="79" spans="1:15" x14ac:dyDescent="0.25">
      <c r="A79" s="8" t="s">
        <v>32</v>
      </c>
      <c r="B79" s="9"/>
      <c r="C79" s="20"/>
      <c r="D79" s="9"/>
      <c r="E79" s="21">
        <f>SUM(E4:E78)</f>
        <v>17803.36430296001</v>
      </c>
      <c r="F79" s="21">
        <f>SUM(F4:F78)</f>
        <v>1659.8956588699991</v>
      </c>
      <c r="G79" s="21">
        <f>SUM(G4:G78)</f>
        <v>16143.468644090004</v>
      </c>
      <c r="H79" s="16"/>
      <c r="J79" s="17"/>
      <c r="K79" s="17"/>
      <c r="L79" s="17"/>
      <c r="M79" s="17"/>
      <c r="N79" s="17"/>
      <c r="O79" s="17"/>
    </row>
    <row r="80" spans="1:15" x14ac:dyDescent="0.25">
      <c r="H80" s="16"/>
      <c r="J80" s="17"/>
      <c r="K80" s="17"/>
      <c r="L80" s="17"/>
      <c r="M80" s="17"/>
      <c r="N80" s="17"/>
      <c r="O80" s="17"/>
    </row>
    <row r="81" spans="1:15" x14ac:dyDescent="0.25">
      <c r="H81" s="16"/>
      <c r="J81" s="17"/>
      <c r="K81" s="17"/>
      <c r="L81" s="17"/>
      <c r="M81" s="17"/>
      <c r="N81" s="17"/>
      <c r="O81" s="17"/>
    </row>
    <row r="82" spans="1:15" x14ac:dyDescent="0.25">
      <c r="A82" s="8" t="s">
        <v>33</v>
      </c>
      <c r="B82" s="9"/>
      <c r="C82" s="10"/>
      <c r="D82" s="9"/>
      <c r="E82" s="11"/>
      <c r="F82" s="11"/>
      <c r="G82" s="11"/>
      <c r="H82" s="12"/>
    </row>
    <row r="83" spans="1:15" x14ac:dyDescent="0.25">
      <c r="A83" s="12" t="s">
        <v>34</v>
      </c>
      <c r="B83" s="13">
        <v>41837</v>
      </c>
      <c r="C83" s="14">
        <v>3.72</v>
      </c>
      <c r="D83" s="13">
        <v>47284</v>
      </c>
      <c r="E83" s="15">
        <v>50</v>
      </c>
      <c r="F83" s="11">
        <v>0</v>
      </c>
      <c r="G83" s="11">
        <v>50</v>
      </c>
      <c r="H83" s="16"/>
    </row>
    <row r="84" spans="1:15" x14ac:dyDescent="0.25">
      <c r="A84" s="12" t="s">
        <v>34</v>
      </c>
      <c r="B84" s="13">
        <v>41837</v>
      </c>
      <c r="C84" s="14">
        <v>3.93</v>
      </c>
      <c r="D84" s="13">
        <v>49110</v>
      </c>
      <c r="E84" s="15">
        <v>60</v>
      </c>
      <c r="F84" s="11">
        <v>0</v>
      </c>
      <c r="G84" s="11">
        <v>60</v>
      </c>
      <c r="H84" s="16"/>
      <c r="J84" s="17"/>
      <c r="K84" s="17"/>
      <c r="L84" s="17"/>
      <c r="M84" s="17"/>
      <c r="N84" s="17"/>
      <c r="O84" s="17"/>
    </row>
    <row r="85" spans="1:15" x14ac:dyDescent="0.25">
      <c r="A85" s="12" t="s">
        <v>34</v>
      </c>
      <c r="B85" s="13">
        <v>41837</v>
      </c>
      <c r="C85" s="14">
        <v>4.42</v>
      </c>
      <c r="D85" s="13">
        <v>52763</v>
      </c>
      <c r="E85" s="15">
        <v>80</v>
      </c>
      <c r="F85" s="11">
        <v>0</v>
      </c>
      <c r="G85" s="11">
        <v>80</v>
      </c>
      <c r="H85" s="16"/>
    </row>
    <row r="86" spans="1:15" x14ac:dyDescent="0.25">
      <c r="A86" s="12" t="s">
        <v>34</v>
      </c>
      <c r="B86" s="13">
        <v>43811</v>
      </c>
      <c r="C86" s="14">
        <v>3.44</v>
      </c>
      <c r="D86" s="13">
        <v>54772</v>
      </c>
      <c r="E86" s="15">
        <v>70</v>
      </c>
      <c r="F86" s="11">
        <v>0</v>
      </c>
      <c r="G86" s="11">
        <v>70</v>
      </c>
      <c r="H86" s="16"/>
    </row>
    <row r="87" spans="1:15" x14ac:dyDescent="0.25">
      <c r="A87" s="12" t="s">
        <v>34</v>
      </c>
      <c r="B87" s="13">
        <v>44910</v>
      </c>
      <c r="C87" s="14">
        <v>5.87</v>
      </c>
      <c r="D87" s="13">
        <v>52215</v>
      </c>
      <c r="E87" s="15">
        <v>60</v>
      </c>
      <c r="F87" s="11">
        <v>0</v>
      </c>
      <c r="G87" s="11">
        <v>60</v>
      </c>
      <c r="H87" s="16"/>
      <c r="J87" s="17"/>
      <c r="K87" s="17"/>
      <c r="L87" s="17"/>
      <c r="M87" s="17"/>
      <c r="N87" s="17"/>
      <c r="O87" s="17"/>
    </row>
    <row r="88" spans="1:15" x14ac:dyDescent="0.25">
      <c r="A88" s="12" t="s">
        <v>34</v>
      </c>
      <c r="B88" s="13">
        <v>45449</v>
      </c>
      <c r="C88" s="14">
        <v>5.6000000000000014</v>
      </c>
      <c r="D88" s="13">
        <v>50936</v>
      </c>
      <c r="E88" s="15">
        <v>50</v>
      </c>
      <c r="F88" s="11">
        <v>0</v>
      </c>
      <c r="G88" s="11">
        <v>50</v>
      </c>
      <c r="H88" s="16"/>
      <c r="J88" s="17"/>
      <c r="K88" s="17"/>
      <c r="L88" s="17"/>
      <c r="M88" s="17"/>
      <c r="N88" s="17"/>
      <c r="O88" s="17"/>
    </row>
    <row r="89" spans="1:15" x14ac:dyDescent="0.25">
      <c r="A89" s="12" t="s">
        <v>34</v>
      </c>
      <c r="B89" s="13">
        <v>45449</v>
      </c>
      <c r="C89" s="14">
        <v>5.8000000000000007</v>
      </c>
      <c r="D89" s="13">
        <v>56415</v>
      </c>
      <c r="E89" s="15">
        <v>70</v>
      </c>
      <c r="F89" s="11">
        <v>0</v>
      </c>
      <c r="G89" s="11">
        <v>70</v>
      </c>
      <c r="H89" s="16"/>
      <c r="J89" s="17"/>
      <c r="K89" s="17"/>
      <c r="L89" s="17"/>
      <c r="M89" s="17"/>
      <c r="N89" s="17"/>
      <c r="O89" s="17"/>
    </row>
    <row r="90" spans="1:15" x14ac:dyDescent="0.25">
      <c r="A90" s="8" t="s">
        <v>35</v>
      </c>
      <c r="B90" s="9"/>
      <c r="C90" s="20"/>
      <c r="D90" s="9"/>
      <c r="E90" s="21">
        <f>SUM(E83:E89)</f>
        <v>440</v>
      </c>
      <c r="F90" s="21">
        <f>SUM(F83:F89)</f>
        <v>0</v>
      </c>
      <c r="G90" s="21">
        <f>SUM(G83:G89)</f>
        <v>440</v>
      </c>
      <c r="H90" s="16"/>
      <c r="J90" s="17"/>
      <c r="K90" s="17"/>
      <c r="L90" s="17"/>
      <c r="M90" s="17"/>
      <c r="N90" s="17"/>
      <c r="O90" s="17"/>
    </row>
    <row r="91" spans="1:15" x14ac:dyDescent="0.25">
      <c r="H91" s="16"/>
      <c r="J91" s="17"/>
      <c r="K91" s="17"/>
      <c r="L91" s="17"/>
      <c r="M91" s="17"/>
      <c r="N91" s="17"/>
      <c r="O91" s="17"/>
    </row>
    <row r="92" spans="1:15" x14ac:dyDescent="0.25">
      <c r="A92" s="8" t="s">
        <v>36</v>
      </c>
      <c r="B92" s="9"/>
      <c r="C92" s="10"/>
      <c r="D92" s="9"/>
      <c r="E92" s="11"/>
      <c r="F92" s="11"/>
      <c r="G92" s="11"/>
      <c r="H92" s="12"/>
      <c r="J92" s="17"/>
      <c r="K92" s="17"/>
      <c r="L92" s="17"/>
      <c r="M92" s="17"/>
      <c r="N92" s="17"/>
      <c r="O92" s="17"/>
    </row>
    <row r="93" spans="1:15" x14ac:dyDescent="0.25">
      <c r="A93" s="12" t="s">
        <v>36</v>
      </c>
      <c r="B93" s="13">
        <v>45999</v>
      </c>
      <c r="C93" s="14" t="s">
        <v>9</v>
      </c>
      <c r="D93" s="13">
        <v>47825</v>
      </c>
      <c r="E93" s="15">
        <v>35.5</v>
      </c>
      <c r="F93" s="11">
        <v>0</v>
      </c>
      <c r="G93" s="11">
        <v>35.5</v>
      </c>
      <c r="H93" s="16"/>
      <c r="J93" s="17"/>
      <c r="K93" s="17"/>
      <c r="L93" s="17"/>
      <c r="M93" s="17"/>
      <c r="N93" s="17"/>
      <c r="O93" s="17"/>
    </row>
    <row r="94" spans="1:15" x14ac:dyDescent="0.25">
      <c r="A94" s="8"/>
      <c r="B94" s="9"/>
      <c r="C94" s="20"/>
      <c r="D94" s="9"/>
      <c r="E94" s="21">
        <f>SUM(E93:E93)</f>
        <v>35.5</v>
      </c>
      <c r="F94" s="21">
        <f>SUM(F93:F93)</f>
        <v>0</v>
      </c>
      <c r="G94" s="21">
        <f>SUM(G93:G93)</f>
        <v>35.5</v>
      </c>
      <c r="H94" s="16"/>
    </row>
    <row r="95" spans="1:15" x14ac:dyDescent="0.25">
      <c r="H95" s="16"/>
    </row>
    <row r="96" spans="1:15" x14ac:dyDescent="0.25">
      <c r="A96" s="8" t="s">
        <v>37</v>
      </c>
      <c r="B96" s="9"/>
      <c r="C96" s="10"/>
      <c r="D96" s="9"/>
      <c r="E96" s="11"/>
      <c r="F96" s="11"/>
      <c r="G96" s="11"/>
      <c r="H96" s="12"/>
    </row>
    <row r="97" spans="1:8" x14ac:dyDescent="0.25">
      <c r="A97" s="12" t="s">
        <v>38</v>
      </c>
      <c r="B97" s="13">
        <v>45877</v>
      </c>
      <c r="C97" s="14" t="s">
        <v>9</v>
      </c>
      <c r="D97" s="13">
        <v>47703</v>
      </c>
      <c r="E97" s="15">
        <v>335.5</v>
      </c>
      <c r="F97" s="11">
        <v>0</v>
      </c>
      <c r="G97" s="11">
        <v>335.5</v>
      </c>
      <c r="H97" s="16"/>
    </row>
    <row r="98" spans="1:8" x14ac:dyDescent="0.25">
      <c r="A98" s="8" t="s">
        <v>39</v>
      </c>
      <c r="B98" s="9"/>
      <c r="C98" s="20"/>
      <c r="D98" s="9"/>
      <c r="E98" s="21">
        <f>SUM(E97:E97)</f>
        <v>335.5</v>
      </c>
      <c r="F98" s="21">
        <f>SUM(F97:F97)</f>
        <v>0</v>
      </c>
      <c r="G98" s="21">
        <f>SUM(G97:G97)</f>
        <v>335.5</v>
      </c>
      <c r="H98" s="16"/>
    </row>
    <row r="99" spans="1:8" x14ac:dyDescent="0.25">
      <c r="H99" s="16"/>
    </row>
    <row r="100" spans="1:8" x14ac:dyDescent="0.25">
      <c r="A100" s="8" t="s">
        <v>40</v>
      </c>
      <c r="B100" s="9"/>
      <c r="C100" s="10"/>
      <c r="D100" s="9"/>
      <c r="E100" s="11"/>
      <c r="F100" s="11"/>
      <c r="G100" s="11"/>
      <c r="H100" s="12"/>
    </row>
    <row r="101" spans="1:8" x14ac:dyDescent="0.25">
      <c r="A101" s="12" t="s">
        <v>40</v>
      </c>
      <c r="B101" s="13">
        <v>46014</v>
      </c>
      <c r="C101" s="14" t="s">
        <v>9</v>
      </c>
      <c r="D101" s="13">
        <v>47848</v>
      </c>
      <c r="E101" s="15">
        <v>2.5</v>
      </c>
      <c r="F101" s="11">
        <v>0</v>
      </c>
      <c r="G101" s="11">
        <v>2.5</v>
      </c>
      <c r="H101" s="16"/>
    </row>
    <row r="102" spans="1:8" x14ac:dyDescent="0.25">
      <c r="A102" s="12" t="s">
        <v>40</v>
      </c>
      <c r="B102" s="13">
        <v>46014</v>
      </c>
      <c r="C102" s="14">
        <v>5.65</v>
      </c>
      <c r="D102" s="13">
        <v>56979</v>
      </c>
      <c r="E102" s="15">
        <v>106.55035854</v>
      </c>
      <c r="F102" s="11">
        <v>2.3527157399999998</v>
      </c>
      <c r="G102" s="11">
        <v>104.1976428</v>
      </c>
      <c r="H102" s="16"/>
    </row>
    <row r="103" spans="1:8" x14ac:dyDescent="0.25">
      <c r="A103" s="8" t="s">
        <v>41</v>
      </c>
      <c r="B103" s="9"/>
      <c r="C103" s="20"/>
      <c r="D103" s="9"/>
      <c r="E103" s="21">
        <f>SUM(E101:E102)</f>
        <v>109.05035854</v>
      </c>
      <c r="F103" s="21">
        <f>SUM(F101:F102)</f>
        <v>2.3527157399999998</v>
      </c>
      <c r="G103" s="21">
        <f>SUM(G101:G102)</f>
        <v>106.6976428</v>
      </c>
      <c r="H103" s="16"/>
    </row>
    <row r="104" spans="1:8" x14ac:dyDescent="0.25">
      <c r="H104" s="16"/>
    </row>
    <row r="105" spans="1:8" x14ac:dyDescent="0.25">
      <c r="A105" s="8" t="s">
        <v>42</v>
      </c>
      <c r="B105" s="9"/>
      <c r="C105" s="10"/>
      <c r="D105" s="9"/>
      <c r="E105" s="11"/>
      <c r="F105" s="11"/>
      <c r="G105" s="11"/>
      <c r="H105" s="12"/>
    </row>
    <row r="106" spans="1:8" x14ac:dyDescent="0.25">
      <c r="A106" s="12" t="s">
        <v>42</v>
      </c>
      <c r="B106" s="13">
        <v>45776</v>
      </c>
      <c r="C106" s="14" t="s">
        <v>9</v>
      </c>
      <c r="D106" s="13">
        <v>47603</v>
      </c>
      <c r="E106" s="15">
        <v>70.2</v>
      </c>
      <c r="F106" s="11">
        <v>0</v>
      </c>
      <c r="G106" s="11">
        <v>70.2</v>
      </c>
      <c r="H106" s="16"/>
    </row>
    <row r="107" spans="1:8" x14ac:dyDescent="0.25">
      <c r="A107" s="8" t="s">
        <v>43</v>
      </c>
      <c r="B107" s="9"/>
      <c r="C107" s="20"/>
      <c r="D107" s="9"/>
      <c r="E107" s="21">
        <f>SUM(E106:E106)</f>
        <v>70.2</v>
      </c>
      <c r="F107" s="21">
        <f>SUM(F106:F106)</f>
        <v>0</v>
      </c>
      <c r="G107" s="21">
        <f>SUM(G106:G106)</f>
        <v>70.2</v>
      </c>
      <c r="H107" s="16"/>
    </row>
    <row r="108" spans="1:8" x14ac:dyDescent="0.25">
      <c r="H108" s="16"/>
    </row>
    <row r="109" spans="1:8" x14ac:dyDescent="0.25">
      <c r="H109" s="16"/>
    </row>
    <row r="110" spans="1:8" x14ac:dyDescent="0.25">
      <c r="A110" s="27" t="s">
        <v>44</v>
      </c>
      <c r="B110" s="28"/>
      <c r="C110" s="29"/>
      <c r="D110" s="28"/>
      <c r="E110" s="11">
        <v>-217.17326982</v>
      </c>
      <c r="F110" s="11">
        <v>0</v>
      </c>
      <c r="G110" s="11">
        <v>-217.17326982</v>
      </c>
    </row>
    <row r="111" spans="1:8" x14ac:dyDescent="0.25">
      <c r="A111" s="27" t="s">
        <v>45</v>
      </c>
      <c r="B111" s="28"/>
      <c r="C111" s="29"/>
      <c r="D111" s="28"/>
      <c r="E111" s="11">
        <v>0</v>
      </c>
      <c r="F111" s="11">
        <v>0</v>
      </c>
      <c r="G111" s="11">
        <v>0</v>
      </c>
    </row>
    <row r="112" spans="1:8" x14ac:dyDescent="0.25">
      <c r="A112" s="25" t="s">
        <v>46</v>
      </c>
      <c r="B112" s="28"/>
      <c r="C112" s="29"/>
      <c r="D112" s="28"/>
      <c r="E112" s="30">
        <f>E79+E90+E94+E98+E103+E107+E110+E111</f>
        <v>18576.441391680011</v>
      </c>
      <c r="F112" s="30">
        <f>F79+F90+F94+F98+F103+F107+F110+F111</f>
        <v>1662.248374609999</v>
      </c>
      <c r="G112" s="30">
        <f>G79+G90+G94+G98+G103+G107+G110+G111</f>
        <v>16914.193017070007</v>
      </c>
    </row>
    <row r="113" spans="1:8" x14ac:dyDescent="0.25">
      <c r="H113" s="16"/>
    </row>
    <row r="114" spans="1:8" x14ac:dyDescent="0.25">
      <c r="A114" s="31" t="s">
        <v>47</v>
      </c>
      <c r="B114" s="32"/>
      <c r="C114" s="32"/>
      <c r="D114" s="32"/>
      <c r="E114" s="33"/>
      <c r="F114" s="33"/>
      <c r="G114" s="34"/>
    </row>
    <row r="115" spans="1:8" x14ac:dyDescent="0.25">
      <c r="A115" s="31" t="s">
        <v>48</v>
      </c>
      <c r="B115" s="32"/>
      <c r="C115" s="32"/>
      <c r="D115" s="32"/>
      <c r="E115" s="33"/>
      <c r="F115" s="33"/>
      <c r="G115" s="34"/>
    </row>
  </sheetData>
  <pageMargins left="0.7" right="0.7" top="0.75" bottom="0.75" header="0.3" footer="0.3"/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C902F656888E41B29DA8293F4A4BFB" ma:contentTypeVersion="17" ma:contentTypeDescription="Create a new document." ma:contentTypeScope="" ma:versionID="f9111998ed8aaf5502a413c106398658">
  <xsd:schema xmlns:xsd="http://www.w3.org/2001/XMLSchema" xmlns:xs="http://www.w3.org/2001/XMLSchema" xmlns:p="http://schemas.microsoft.com/office/2006/metadata/properties" xmlns:ns1="http://schemas.microsoft.com/sharepoint/v3" xmlns:ns2="47a809e1-13b7-4fc4-8af4-06cb7f74030c" xmlns:ns3="7655baa0-1864-47fa-8de7-b42f16f6c0de" targetNamespace="http://schemas.microsoft.com/office/2006/metadata/properties" ma:root="true" ma:fieldsID="090e9bf74a29725d5a4d42d8a4cc9df7" ns1:_="" ns2:_="" ns3:_="">
    <xsd:import namespace="http://schemas.microsoft.com/sharepoint/v3"/>
    <xsd:import namespace="47a809e1-13b7-4fc4-8af4-06cb7f74030c"/>
    <xsd:import namespace="7655baa0-1864-47fa-8de7-b42f16f6c0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a809e1-13b7-4fc4-8af4-06cb7f7403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c379444-718f-4044-93bd-bdc834bc63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55baa0-1864-47fa-8de7-b42f16f6c0d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47a809e1-13b7-4fc4-8af4-06cb7f74030c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6CB3827-3922-42DB-A743-62532909C2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D59097-4A1A-46E1-902B-EF42B5FAF6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7a809e1-13b7-4fc4-8af4-06cb7f74030c"/>
    <ds:schemaRef ds:uri="7655baa0-1864-47fa-8de7-b42f16f6c0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1CF791-42E0-4B99-B767-9C4A7EEACA2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7a809e1-13b7-4fc4-8af4-06cb7f74030c"/>
  </ds:schemaRefs>
</ds:datastoreItem>
</file>

<file path=docMetadata/LabelInfo.xml><?xml version="1.0" encoding="utf-8"?>
<clbl:labelList xmlns:clbl="http://schemas.microsoft.com/office/2020/mipLabelMetadata">
  <clbl:label id="{a1681294-4857-4624-8d04-edaddb44ee26}" enabled="0" method="" siteId="{a1681294-4857-4624-8d04-edaddb44ee2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Florida Power &amp; Light</vt:lpstr>
      <vt:lpstr>Capital Holdings</vt:lpstr>
      <vt:lpstr>Energy Resources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Blackwelder, Cassandra</dc:creator>
  <cp:lastModifiedBy>OShea, Jack</cp:lastModifiedBy>
  <dcterms:created xsi:type="dcterms:W3CDTF">2026-04-10T16:26:55Z</dcterms:created>
  <dcterms:modified xsi:type="dcterms:W3CDTF">2026-07-24T12:40:00Z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0x010100FAC902F656888E41B29DA8293F4A4BFB</vt:lpwstr>
  </property>
</Properties>
</file>